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rap85\OneDrive - Yale University\Desktop\New FDP Docs\"/>
    </mc:Choice>
  </mc:AlternateContent>
  <xr:revisionPtr revIDLastSave="0" documentId="13_ncr:1_{40D3D85D-3432-4C42-8007-E998A49C22F6}" xr6:coauthVersionLast="47" xr6:coauthVersionMax="47" xr10:uidLastSave="{00000000-0000-0000-0000-000000000000}"/>
  <bookViews>
    <workbookView xWindow="-120" yWindow="-120" windowWidth="25440" windowHeight="15390" activeTab="1" xr2:uid="{00000000-000D-0000-FFFF-FFFF00000000}"/>
  </bookViews>
  <sheets>
    <sheet name="Tab 1 - RAQ Review Analysis -fi" sheetId="1" state="hidden" r:id="rId1"/>
    <sheet name="RAQ" sheetId="2" r:id="rId2"/>
    <sheet name="Guidance for PTE" sheetId="3" r:id="rId3"/>
    <sheet name="RAQ Tool Answers" sheetId="4" state="hidden" r:id="rId4"/>
    <sheet name="RAQ Answers" sheetId="5" state="hidden" r:id="rId5"/>
    <sheet name="CAT Regulatory Backup" sheetId="6" state="hidden" r:id="rId6"/>
    <sheet name="instructions on how to use the " sheetId="7" state="hidden" r:id="rId7"/>
  </sheets>
  <externalReferences>
    <externalReference r:id="rId8"/>
  </externalReferences>
  <definedNames>
    <definedName name="PLAN">#REF!</definedName>
    <definedName name="_xlnm.Print_Area" localSheetId="1">RAQ!$A$1:$G$87</definedName>
    <definedName name="PROFIT" localSheetId="2">#REF!</definedName>
    <definedName name="PROFIT" localSheetId="3">#REF!</definedName>
    <definedName name="PROFIT">#REF!</definedName>
    <definedName name="RISK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aiui6cvWentlYcYbIjOYBRDXkv4BpM7AApvbApNyAA8="/>
    </ext>
  </extLst>
</workbook>
</file>

<file path=xl/calcChain.xml><?xml version="1.0" encoding="utf-8"?>
<calcChain xmlns="http://schemas.openxmlformats.org/spreadsheetml/2006/main">
  <c r="B19" i="7" l="1"/>
  <c r="B18" i="7"/>
  <c r="B17" i="7"/>
  <c r="B16" i="7"/>
  <c r="B15" i="7"/>
  <c r="B14" i="7"/>
  <c r="B13" i="7"/>
  <c r="B12" i="7"/>
  <c r="B19" i="5"/>
  <c r="B18" i="5"/>
  <c r="B17" i="5"/>
  <c r="B16" i="5"/>
  <c r="B15" i="5"/>
  <c r="B14" i="5"/>
  <c r="B13" i="5"/>
  <c r="B12" i="5"/>
  <c r="C68" i="2"/>
  <c r="C66" i="2"/>
  <c r="C64" i="2"/>
  <c r="C62" i="2"/>
  <c r="C60" i="2"/>
  <c r="C58" i="2"/>
  <c r="C56" i="2"/>
  <c r="C54" i="2"/>
  <c r="C52" i="2"/>
  <c r="C50" i="2"/>
  <c r="C48" i="2"/>
  <c r="C44" i="2"/>
  <c r="C42" i="2"/>
  <c r="C40" i="2"/>
  <c r="C38" i="2"/>
  <c r="C36" i="2"/>
  <c r="C34" i="2"/>
  <c r="C72" i="2" l="1"/>
  <c r="C71" i="2"/>
  <c r="C73" i="2" l="1"/>
</calcChain>
</file>

<file path=xl/sharedStrings.xml><?xml version="1.0" encoding="utf-8"?>
<sst xmlns="http://schemas.openxmlformats.org/spreadsheetml/2006/main" count="990" uniqueCount="586">
  <si>
    <t>RAQ Section</t>
  </si>
  <si>
    <t>Section &amp; Question Number</t>
  </si>
  <si>
    <t>Current "Question" version</t>
  </si>
  <si>
    <t>Current Scoring &amp; guidance</t>
  </si>
  <si>
    <t>Comment/Question/Revision</t>
  </si>
  <si>
    <t>Final Answer/Revision</t>
  </si>
  <si>
    <t>Current Guidance to PTE</t>
  </si>
  <si>
    <t>Add/Revise Guidance to PTE</t>
  </si>
  <si>
    <t>Regulatory framework</t>
  </si>
  <si>
    <t>RAQ Guidance</t>
  </si>
  <si>
    <t>Add "using the RAQ for initial and outyears" guidance to PTE (institution sections should be reviewed/updated no less frequently than annually based on entity FYE month/day)</t>
  </si>
  <si>
    <t xml:space="preserve">Revise current guidance to PTE by clarifying what is meant by last sentence:  "Use of the RAQ does not guarantee a clean audit." </t>
  </si>
  <si>
    <t>The purpose of this document is to provide an overview of using the Risk Assessment Questionnaire (RAQ) and the intent behind some of the questions. Please note using this questionnaire is not mandatory. It is not designed to be prescriptive in how your institution will determine or manage risk, nor does it represent every possible scenario. The RAQ focuses on federal and federal flow-through funds but could be used to assess risk of subrecipients regardless of funding source. It is a tool to assist a pass-through entity (PTE) with determining the risk of a subrecipient, and should not be recycled as a questionnaire to send to a subrecipient to complete. Use of the RAQ does not guarantee a clean audit.</t>
  </si>
  <si>
    <t>The purpose of this document is to provide an overview of using the Risk Assessment Questionnaire (RAQ) and the intent behind some of the questions. Please note using this questionnaire is not mandatory. It is not designed to be prescriptive in how your institution will determine or manage risk, nor does it represent every possible scenario. The RAQ focuses on federal and federal flow-through funds but could be used to assess risk of subrecipients regardless of funding source. It is a tool to assist a pass-through entity (PTE) with determining the risk of a subrecipient, and should not be recycled as a questionnaire to send to a subrecipient to complete. Use of the RAQ does not guarantee PTE will receive a clean audit.</t>
  </si>
  <si>
    <r>
      <rPr>
        <sz val="11"/>
        <rFont val="Arial"/>
        <family val="2"/>
      </rPr>
      <t xml:space="preserve">2 CFR 200.332.b, c, d, e, f, g, and h - </t>
    </r>
    <r>
      <rPr>
        <u/>
        <sz val="11"/>
        <color rgb="FF1155CC"/>
        <rFont val="Arial"/>
        <family val="2"/>
      </rPr>
      <t>https://www.ecfr.gov/current/title-2/subtitle-A/chapter-II/part-200/subpart-D/subject-group-ECFR031321e29ac5bbd</t>
    </r>
  </si>
  <si>
    <t>Scoring Guidance</t>
  </si>
  <si>
    <t>Some institutions may review their subaward scores and decide upon fixed thresholds for determining risk pools. For instance, a medium risk subaward might be one with an institutional score of at least 8 or 9, or a project score of at least 12 or 13. A total score in the upper 20s might constitute a high risk subaward. Some institutions may have only two risk pools (low and high), and some may have more than three.</t>
  </si>
  <si>
    <t>8/7: SMT-WG is not making a recommendation on use of scoring by PTE's. We expect that PTE's will adopt their own rationale and scoring approach (reorganize the guidance related to use and scoring, etc. in more comprehensive way); 8/14: add this: Alternatively, some PTE's may decide to move away from scoring to focus on risk element and resulting monitoring activities needed to mitigate risk.</t>
  </si>
  <si>
    <t>SMT-WG makes no recommendation on use of scoring by PTE's. It is expected that PTE's will adopt their own rationale and scoring approach. Alternatively, some PTE's may decide to move away from scoring to focus on risk element and resulting monitoring activities needed to mitigate risk.</t>
  </si>
  <si>
    <t>The working group encourages the use of the FDP Subaward ListServ (FDPSUBAWARD-L@LSW.NAS.EDU) as a resource for feedback from other research administrators on more atypical scenarios.</t>
  </si>
  <si>
    <r>
      <rPr>
        <b/>
        <sz val="11"/>
        <color theme="1"/>
        <rFont val="Arial"/>
        <family val="2"/>
      </rPr>
      <t>Complex Scoring Methodology:</t>
    </r>
    <r>
      <rPr>
        <b/>
        <sz val="11"/>
        <color theme="1"/>
        <rFont val="Arial"/>
        <family val="2"/>
      </rPr>
      <t xml:space="preserve"> One institution has implemented a scoring methodology based on a formula. Their methodology is described below as an example of a complex methodology.</t>
    </r>
  </si>
  <si>
    <t>NA</t>
  </si>
  <si>
    <t>We will include as appropriate any sections where additional picklist options are proposed by SMT-WG</t>
  </si>
  <si>
    <t>The RAQ is organized into four separate sections:  Threshold Questions, Other Considerations, Institutional Questions, and Project Specific Questions.</t>
  </si>
  <si>
    <r>
      <rPr>
        <sz val="11"/>
        <rFont val="Arial"/>
        <family val="2"/>
      </rPr>
      <t xml:space="preserve">2 CFR 200.332.b, c, d, e, f, g, and h - </t>
    </r>
    <r>
      <rPr>
        <u/>
        <sz val="11"/>
        <color rgb="FF1155CC"/>
        <rFont val="Arial"/>
        <family val="2"/>
      </rPr>
      <t>https://www.ecfr.gov/current/title-2/subtitle-A/chapter-II/part-200/subpart-D/subject-group-ECFR031321e29ac5bbd</t>
    </r>
  </si>
  <si>
    <r>
      <rPr>
        <b/>
        <sz val="11"/>
        <color theme="1"/>
        <rFont val="Arial"/>
        <family val="2"/>
      </rPr>
      <t>Medium risk</t>
    </r>
    <r>
      <rPr>
        <b/>
        <sz val="11"/>
        <color theme="1"/>
        <rFont val="Arial"/>
        <family val="2"/>
      </rPr>
      <t xml:space="preserve"> is set by the institutional and project thresholds. The thresholds are calculated as the mean plus the average deviation from the mean of the institution’s scores from the previous twelve months. The Excel formula for this calculation is AVERAGE(range)+AVEDEV(range).</t>
    </r>
  </si>
  <si>
    <t xml:space="preserve">The Institutional Questions and the Project Questions are scored independently. This is intentional as there could be an instance where the risk of issuing an agreement to a subrecipient is determined to be very low, but the project is determined to be very high risk or vice versa. The working group determined that showing the score for institutional questions versus project questions would assist the PTE in evaluating these factors.  The total score is also provided.  </t>
  </si>
  <si>
    <r>
      <rPr>
        <sz val="11"/>
        <rFont val="Arial"/>
        <family val="2"/>
      </rPr>
      <t xml:space="preserve">2 CFR 200.332.b, c, d, e, f, g, and h - </t>
    </r>
    <r>
      <rPr>
        <u/>
        <sz val="11"/>
        <color rgb="FF1155CC"/>
        <rFont val="Arial"/>
        <family val="2"/>
      </rPr>
      <t>https://www.ecfr.gov/current/title-2/subtitle-A/chapter-II/part-200/subpart-D/subject-group-ECFR031321e29ac5bbd</t>
    </r>
  </si>
  <si>
    <r>
      <rPr>
        <b/>
        <sz val="11"/>
        <color theme="1"/>
        <rFont val="Arial"/>
        <family val="2"/>
      </rPr>
      <t>High risk</t>
    </r>
    <r>
      <rPr>
        <b/>
        <sz val="11"/>
        <color theme="1"/>
        <rFont val="Arial"/>
        <family val="2"/>
      </rPr>
      <t xml:space="preserve"> is set by the total score threshold. The threshold is calculated as the mean plus twice the average deviation from the mean of the institution’s scores from the previous twelve months. The Excel formula for this calculation is AVERAGE(range)+(AVEDEV(range)*2).</t>
    </r>
  </si>
  <si>
    <t>Institutions are free to craft policy and procedures around specific answers as well.  For instance, an institution with a large volume of subawards to foreign entities may require an extra review step for only those subawards. Or a high score in response to questions 24 (dollar amount) and 25 (percentage passed-through) may prompt specific terms and conditions related to invoicing requirements.</t>
  </si>
  <si>
    <r>
      <rPr>
        <sz val="11"/>
        <rFont val="Arial"/>
        <family val="2"/>
      </rPr>
      <t xml:space="preserve">2 CFR 200.332.b, c, d, e, f, g, and h - </t>
    </r>
    <r>
      <rPr>
        <u/>
        <sz val="11"/>
        <color rgb="FF1155CC"/>
        <rFont val="Arial"/>
        <family val="2"/>
      </rPr>
      <t>https://www.ecfr.gov/current/title-2/subtitle-A/chapter-II/part-200/subpart-D/subject-group-ECFR031321e29ac5bbd</t>
    </r>
  </si>
  <si>
    <r>
      <rPr>
        <b/>
        <sz val="11"/>
        <color theme="1"/>
        <rFont val="Arial"/>
        <family val="2"/>
      </rPr>
      <t>Thresholds</t>
    </r>
    <r>
      <rPr>
        <b/>
        <sz val="11"/>
        <color theme="1"/>
        <rFont val="Arial"/>
        <family val="2"/>
      </rPr>
      <t xml:space="preserve"> are then reset every six months. The first thresholds set by this institution were 8 (institutional score) and 13 (project score) for medium risk, and 28 (total score) for high risk. </t>
    </r>
  </si>
  <si>
    <t>8/14: Rationale for this: re-evaluate if mitigating circumstances arise, warranting a review of subrecipient at the entity and/or project levels; entity should report to PTE, but if not, it may arise in PTE review/evaluation. SMT-WG recommends PTE determine its approach if continue to use number score to reflect risk assessment results and risk level determination.</t>
  </si>
  <si>
    <t>None</t>
  </si>
  <si>
    <t>Rationale: Re-evaluate if mitigating circumstances arise, warranting a review of subrecipient at the entity and/or project levels; entity should report to PTE, but if not, it may arise in PTE review/evaluation. SMT-WG recommends PTE determine its approach if continue to use number score to reflect risk assessment results and risk level determination.</t>
  </si>
  <si>
    <t>General Guidance</t>
  </si>
  <si>
    <t>Unscored v. scored questions</t>
  </si>
  <si>
    <t>Overall comment: unscored questions can be managed, and do present potential increased risk, and can be addressed with T&amp;C in subcontract agreement</t>
  </si>
  <si>
    <t>Provide guidance to PTE and add link to UG section</t>
  </si>
  <si>
    <t xml:space="preserve">Unscored questions can be managed, do present potential increased risk, and can be addressed with T&amp;C in subcontract agreement. Consider imposing specific subaward conditions upon a subrecipient if appropriate as described in § 200.208. </t>
  </si>
  <si>
    <t>URL https:/​/​www.ecfr.gov/​current/​title-2/​part-200/​section-200.332#p-200.332(c)                                                                            Citation 2 CFR 200.332(c)</t>
  </si>
  <si>
    <t>UG reference</t>
  </si>
  <si>
    <t>WP: Would it be helpful to list relevant sections of the UG next to the questions? Might help give context when answering the questions.</t>
  </si>
  <si>
    <t>Methods of risk management and monitoring tools</t>
  </si>
  <si>
    <t>WP: Can we provide sample methods for managing risk, i.e. sample subaward language? 8/7: Be sure to not imply instance of being prescriptive, include specific disclaimer language; take some tips from the NU draft monitoring considerations document; consider getting collection of samples from PTE's by PTE type, e.g. Private non-profit, state entity, other non-profit</t>
  </si>
  <si>
    <t>Institution demographic Info</t>
  </si>
  <si>
    <t>Subrecipient Organization</t>
  </si>
  <si>
    <t>Subrecipient entity name (8/7: consider changing from subrecipient organization to subrecipient entity) 8/20/23 - GP - 2 CFR 200.332(a)(1)(i) - In the subagreement, PTE must identify the subrecipient by name which must match the name associated with it unique entity ID (UEI).</t>
  </si>
  <si>
    <t>Subrecipient entity name</t>
  </si>
  <si>
    <r>
      <rPr>
        <sz val="11"/>
        <rFont val="Arial"/>
        <family val="2"/>
      </rPr>
      <t xml:space="preserve">Recommended use of entity legal name, or </t>
    </r>
    <r>
      <rPr>
        <u/>
        <sz val="11"/>
        <color rgb="FF1155CC"/>
        <rFont val="Arial"/>
        <family val="2"/>
      </rPr>
      <t>SAM.gov</t>
    </r>
    <r>
      <rPr>
        <sz val="11"/>
        <rFont val="Arial"/>
        <family val="2"/>
      </rPr>
      <t xml:space="preserve"> registration entity name or entity's D.B.A., or the name used in the subaward/subcontract agreement Att.3B</t>
    </r>
  </si>
  <si>
    <t>2 CFR 200.332(a)(1)(i) - In the subagreement, PTE must identify the subrecipient by name which must match the name associated with it unique entity ID (UEI).</t>
  </si>
  <si>
    <t>Fiscal year End</t>
  </si>
  <si>
    <t>Enity's Fiscal Year End (month/day)</t>
  </si>
  <si>
    <t>This is the end of the entity's financial year.</t>
  </si>
  <si>
    <t>Subject to single audit</t>
  </si>
  <si>
    <t>Entity subject to Single Audit? [define "subject to Single Audit" in guidance to PTE]</t>
  </si>
  <si>
    <t>Entity subject to Single Audit?</t>
  </si>
  <si>
    <t xml:space="preserve">Entities Not Subject to Single Audit:
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5 &amp; 6; Other Considerations 9 &amp; 14; and Institutional Questions.      </t>
  </si>
  <si>
    <t>Subject to Single Audit is defined as: Non-federal entity that expends $750,000 or more in federal expenditures during the entity's previous fiscal year is subject to Single Audit requirements.</t>
  </si>
  <si>
    <t xml:space="preserve">URLhttps:/​/​www.ecfr.gov/​current/​title-2/​part-200/​subpart-F#p-200.501(b) 
Citation2 CFR 200.501(b) 
</t>
  </si>
  <si>
    <t>Intitutional and Project, add the questions to the project section</t>
  </si>
  <si>
    <t>Relevant findings</t>
  </si>
  <si>
    <t xml:space="preserve">Define relevant: Were any of the findings related specifically to any PTE's funding to the Entity?  cfo.gov/assets/files/2CFR-FrequentlyAskedQuestions_2021050321.pdf (See Q-80, p.17) ADDED BY MH 0n 9/25/2023)  </t>
  </si>
  <si>
    <t xml:space="preserve">Relevant findings defined: Were any of the findings related specifically to any PTE's funding to the entity?                                                           RESOURCE: cfo.gov/assets/files/2CFR-FrequentlyAskedQuestions_2021050321.pdf (See Q-80, p.17) </t>
  </si>
  <si>
    <t>URL https:/​/​www.ecfr.gov/​current/​title-2/​part-200/​section-200.332#p-200.332(d)(2)                                                                                                                           Citation 2 CFR 200.332(d)(2)</t>
  </si>
  <si>
    <t>Internal entity identifier</t>
  </si>
  <si>
    <t>What is this?</t>
  </si>
  <si>
    <t>PTE internal subrecipient entity identifier</t>
  </si>
  <si>
    <t>This could be system generated ID assigned to the entity in the PTE's system. It could be Vendor ID, Profile ID, etc.</t>
  </si>
  <si>
    <t>Is the entity in FDP EC</t>
  </si>
  <si>
    <t>Does entity have FPD EC profile</t>
  </si>
  <si>
    <t xml:space="preserve">An entity with a profile in the FDP EC has its current (or most recent) information in a centralized location to reduce administrative workload when processing risk assessment. </t>
  </si>
  <si>
    <t>DUNS</t>
  </si>
  <si>
    <t>Entity UEI Number</t>
  </si>
  <si>
    <t>Entity UEI #</t>
  </si>
  <si>
    <r>
      <rPr>
        <sz val="11"/>
        <rFont val="Arial"/>
        <family val="2"/>
      </rPr>
      <t xml:space="preserve">This is required to ensure correct identification of the subrecipient. This is applicable to all non-federal entities (U.S. based and non-U.S. based) in order to receive U.S. Federal funding. Instructions and guidance to obtain a UEI are found at </t>
    </r>
    <r>
      <rPr>
        <u/>
        <sz val="11"/>
        <color rgb="FF1155CC"/>
        <rFont val="Arial"/>
        <family val="2"/>
      </rPr>
      <t>https://www.fsd.gov/gsafsd_sp</t>
    </r>
  </si>
  <si>
    <t>2 CFR 25.300: Requirement for recipients to ensure subrecipients have a unique entity identifier.
(a) A recipient may not make a subaward to a subrecipient unless that subrecipient has obtained and provided to the recipient a unique entity identifier. Subrecipients are not required to complete full SAM registration to obtain a unique entity identifier. 
(b) A recipient must notify any potential subrecipients that the recipient cannot make a subaward unless the subrecipient has obtained a unique entity identifier as described in paragraph (a) of this section.</t>
  </si>
  <si>
    <t>FAC EIN</t>
  </si>
  <si>
    <t>Entity EIN</t>
  </si>
  <si>
    <t>This is required to ensure correct identification of the subrecipient. EIN can also be used by non-U.S. based entities, any business based entirely in another country, for paying taxes or claiming exemptions from IRS withholding pursuant to the terms of a tax treaty.</t>
  </si>
  <si>
    <t>FWA</t>
  </si>
  <si>
    <t>GP -- Guidance Tool: provide guidance for the requirment of FWA # and OLAW # information; such as no HSR under NIH funding can be conducted without an active OLAW registration number regardless of IRB status.</t>
  </si>
  <si>
    <t>Entity FWA #</t>
  </si>
  <si>
    <t>This assurance is applicable if Human Subjects research will be conducted by the subrecipient and is covered by subrecipient's IRB. Having an FWA number does not negate the requirement of an approved IRB protocol.</t>
  </si>
  <si>
    <t>OLAW</t>
  </si>
  <si>
    <t>Entity OLAW #</t>
  </si>
  <si>
    <t>No Animal subject Research under NIH funding can be conducted without an active OLAW registration number. Having an active OLAW registration does not negate the requirement of an approved IACUC protocol.</t>
  </si>
  <si>
    <t>SAM Expiration date (optional)</t>
  </si>
  <si>
    <t>*  check into this if required or not to issue subs, check resadmin listserv and fdp listserv; tbd by PTE: how will PTE determine exclusions or fed debt offset (e.g. visual compliance)
*  Fed regs only require UEI, not full registration; PTE's must identify alternative ways to ID exclusions and fed debt offset</t>
  </si>
  <si>
    <t>SAM.gov registration expiration date (optional)</t>
  </si>
  <si>
    <t>A full SAM registration is not required by the Federal government but might be required by PTE institution as part of its risk assessmet policy/procedure.  SAM expiration date is available under full registration.
If subrecipient does  not have a full registration in SAM, the PE must identify alternative ways to check for exclusions and federal debt offset.</t>
  </si>
  <si>
    <r>
      <rPr>
        <sz val="11"/>
        <color theme="1"/>
        <rFont val="Arial"/>
        <family val="2"/>
      </rPr>
      <t xml:space="preserve">2 CFR 25.300: Requirement for recipients to ensure subrecipients have a unique entity identifier.
(a) A recipient may not make a subaward to a subrecipient unless that subrecipient has obtained and provided to the recipient a unique entity identifier. </t>
    </r>
    <r>
      <rPr>
        <b/>
        <sz val="11"/>
        <color theme="1"/>
        <rFont val="Arial"/>
        <family val="2"/>
      </rPr>
      <t xml:space="preserve">Subrecipients are not required to complete full SAM registration to obtain a unique entity identifier. </t>
    </r>
    <r>
      <rPr>
        <sz val="11"/>
        <color theme="1"/>
        <rFont val="Arial"/>
        <family val="2"/>
      </rPr>
      <t xml:space="preserve">
(b) A recipient must notify any potential subrecipients that the recipient cannot make a subaward unless the subrecipient has obtained a unique entity identifier as described in paragraph (a) of this section.</t>
    </r>
  </si>
  <si>
    <t>Threshold Questions (not scored)</t>
  </si>
  <si>
    <t>These questions are intended to quickly identify the highest risk candidates: debarred or suspended, lack of COI policy, and the existence or not of an established accounting system, and acceptable procurement system. “Yes” answers should prompt your institution to carefully evaluate its ability to issue and successfully manage a project with that subrecipient. The working group felt that each of these questions was important enough to consider on its own merit.</t>
  </si>
  <si>
    <t>Institution</t>
  </si>
  <si>
    <t>Is the Subrecipient Institution presently debarred or suspended</t>
  </si>
  <si>
    <t>NA, not scored, but is GO/no-Go scenario</t>
  </si>
  <si>
    <t xml:space="preserve">8/21: Tyra raise to subaward templates co-chairs asking if they have any insight on this: SMT-WG suggests revising this question to "Is the Subrecipient Institution or its principals presently debarred or suspended" but also PTE could add requirement to "Report if this changes at any time during the subaward POP" GP -- No. 1 &amp; No. 2 -- Guidance Tool: share best practice regarding vetting all personnel listed on the budget, and Attachment 3B. Is there a different approach between FDP Members, U.S. and non-U.S. based entities? What makes the difference?  </t>
  </si>
  <si>
    <t>No change</t>
  </si>
  <si>
    <r>
      <rPr>
        <u/>
        <sz val="11"/>
        <color rgb="FF1155CC"/>
        <rFont val="Arial"/>
        <family val="2"/>
      </rPr>
      <t>SAM.gov</t>
    </r>
    <r>
      <rPr>
        <u/>
        <sz val="11"/>
        <color rgb="FF1155CC"/>
        <rFont val="Arial"/>
        <family val="2"/>
      </rPr>
      <t xml:space="preserve"> includes information on debarment and suspension. Such information is available only if the entity has a full registation. PTE must identify alternative ways to  check for exclusions and federal debt offset, e.g. FPD EC profile, Visual Compliance or other commercially available software. Sam.gov can be used to confirm no exclusions including federal debt offset. [NOTE: Excluded party list now rolled into </t>
    </r>
    <r>
      <rPr>
        <u/>
        <sz val="11"/>
        <color rgb="FF1155CC"/>
        <rFont val="Arial"/>
        <family val="2"/>
      </rPr>
      <t>sam.gov</t>
    </r>
    <r>
      <rPr>
        <u/>
        <sz val="11"/>
        <color rgb="FF1155CC"/>
        <rFont val="Arial"/>
        <family val="2"/>
      </rPr>
      <t xml:space="preserve"> ]</t>
    </r>
  </si>
  <si>
    <t>2 CFR 200. 205(d) - 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
200.213 - 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</si>
  <si>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t>Is the Subrecipient Institution's PI presently debarred or suspended?</t>
  </si>
  <si>
    <t>8/28: Defined principal (includes Principal Investigator: 2 CFR 180.25 (c ) ( 3) specifically 180.995; 8/21: defines principal (includes Principal Investigator: 2 CFR 180.25 (c ) ( 3) specifically 180.995, SMT-WG suggests PTE establish its policy/procedure based upon its interpretation of the requirement;  8/14: For PTE's checking PI/key personnel, sam.gov can be used to confirm no exclusions including federal debt offset. [NOTE: Excluded party list now rolled into sam.gov ]; 6/5/23: MH to ID the federal reg definition of required (suggested/recommended) screening of individuals; the SMT-WG will consider based on the federal reg as to whether we will recommend as best practice PTE does this screening, or rely on the certification in the FDP subaward template--GP -- No. 1 &amp; No. 2 -- Guidance Tool: share best practice regarding vetting all personnel listed on the budget, and Attachment 3B. Is there a different approach between FDP Members, U.S. and non-U.S. based entities? What makes the difference?  Entities can change the question to fit their needs, either only PI, or inlcude Key Personnel.</t>
  </si>
  <si>
    <t>Defined principal (includes Principal Investigator: 2 CFR 180.25 (c ) ( 3) specifically 180.995, SMT-WG suggests PTE establish its policy/procedure based upon its interpretation of the requirement; as it relates to screening of individuals. The SMT-WG recommends as best practice sponsored research connect with export controls office to further explore needed action, policy and procedure. Some PTE's may rely on the certification in the FDP subaward template, others screen the subrecipient entity and the PI, and others screen subrecipient entity, the PI, and all key personnel listed on the budget.</t>
  </si>
  <si>
    <t>2 CFR 200. 205(d) - 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 
200.213 - 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                                                                                                                                                                                                        Defined principal includes Principal Investigator: 2 CFR 180.25 (c ) ( 3) specifically 180.995</t>
  </si>
  <si>
    <t>start here 8/28</t>
  </si>
  <si>
    <t>Does the Subrecipient show "delinquent federal debt" in SAM?</t>
  </si>
  <si>
    <t>6/5: replace "delinquent federal debt" with "debt offsett" for consistency with current language in SAM; some PTE's do not exempt foreign govmt's/foreign public institutions from this requirement; we can be more restrictive but not less; based on PTE risk tolerance; where can such info be found if not in SAM? Does FAPIIS show debt offset?</t>
  </si>
  <si>
    <r>
      <rPr>
        <sz val="11"/>
        <rFont val="Arial"/>
        <family val="2"/>
      </rPr>
      <t xml:space="preserve">Does the Subrecipient show "debt offset" in </t>
    </r>
    <r>
      <rPr>
        <u/>
        <sz val="11"/>
        <color rgb="FF1155CC"/>
        <rFont val="Arial"/>
        <family val="2"/>
      </rPr>
      <t>SAM.gov?</t>
    </r>
    <r>
      <rPr>
        <sz val="11"/>
        <rFont val="Arial"/>
        <family val="2"/>
      </rPr>
      <t>; include additional info in guidance to PTE</t>
    </r>
  </si>
  <si>
    <t>Per 2 CFR 25.110, a foreign entity may have previously been exempted from obtaining a unique entity identifier or registering in SAM if the award was less than $25,000.  If a modification causes the award to exceed $25,000, this exemption may no longer apply.
For other federal sources, consider FAPIIS for example.</t>
  </si>
  <si>
    <r>
      <rPr>
        <sz val="11"/>
        <rFont val="Arial"/>
        <family val="2"/>
      </rPr>
      <t xml:space="preserve">Per 2 CFR 25.110, a foreign entity may have previously been exempted from obtaining a unique entity identifier or registering in SAM if the award was less than $25,000. If a modification causes the award to exceed $25,000, this exemption may no longer apply. For other federal sources, [recommend replace "consider FAPIIS for example." with the following "consult the Responsibility/Qualification section of </t>
    </r>
    <r>
      <rPr>
        <u/>
        <sz val="11"/>
        <rFont val="Arial"/>
        <family val="2"/>
      </rPr>
      <t>SAM.gov</t>
    </r>
    <r>
      <rPr>
        <sz val="11"/>
        <rFont val="Arial"/>
        <family val="2"/>
      </rPr>
      <t xml:space="preserve"> (formerly </t>
    </r>
    <r>
      <rPr>
        <u/>
        <sz val="11"/>
        <rFont val="Arial"/>
        <family val="2"/>
      </rPr>
      <t>FAPIIS.gov</t>
    </r>
    <r>
      <rPr>
        <sz val="11"/>
        <rFont val="Arial"/>
        <family val="2"/>
      </rPr>
      <t>).] And add [Consult your institution's policy and procedure. Consult with your institution's screening vendor."]</t>
    </r>
  </si>
  <si>
    <t>200. 305(b)(6) - 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</si>
  <si>
    <t>If required by the sponsor, does the Subrecipient have a compliant conflict of interest policy?</t>
  </si>
  <si>
    <t>8/28: keep #4 for the institutional RAQ and reword to read "Does the Subrecipient have a compliant COI policy" and revise guidance to PTE; for project specific RAQ/tab, delete #11 and reword #21; 6/5: considerations: remove from threshold question #4, as this question s/b project specific; and delete #11; keep but re-word the #21 and add option to picklist besides yes or no, e.g. subrecipient follows PTE COI policy</t>
  </si>
  <si>
    <t>Does the Subrecipient have a compliant COI policy</t>
  </si>
  <si>
    <t>A ‘no’ to question 4 is a stronger statement than a ‘no’ to question 21. Question 4 refers to a prime sponsor requirement for a conflict of interest policy, and question 21 does not. The risk implied by this question is therefore greater.</t>
  </si>
  <si>
    <t>If a subrecipient has a COI policy, then see project specific COI question to determine if compliant with sponsor requirements and mitigate risk accordingly as suggested in guidance to PTE for that section (#21, row 78)</t>
  </si>
  <si>
    <t>Uniform Guidance and DHHS CFR sections: 2 CFR 200.112 Conflict of Interest; 42 CFR 50</t>
  </si>
  <si>
    <t>Does the Subrecipient have an acceptable accounting system?</t>
  </si>
  <si>
    <r>
      <rPr>
        <sz val="11"/>
        <color theme="1"/>
        <rFont val="Arial"/>
        <family val="2"/>
      </rPr>
      <t xml:space="preserve">AR: my vote is to keep accounting and procurement system as separate questions. </t>
    </r>
    <r>
      <rPr>
        <sz val="11"/>
        <color theme="1"/>
        <rFont val="Arial"/>
        <family val="2"/>
      </rPr>
      <t xml:space="preserve">GP -- No. 5 &amp; No. 6 -- Guidance Tool: Provide guidance (or incorporate from other tools) on how to determine if the Subrecipient's accounting and procurement systems are acceptable. </t>
    </r>
    <r>
      <rPr>
        <sz val="11"/>
        <color theme="1"/>
        <rFont val="Arial"/>
        <family val="2"/>
      </rPr>
      <t>Alice to work with Tyra on this guidance and share with group</t>
    </r>
  </si>
  <si>
    <t>Keep question as written; update guidance for PTE leveraging the guidance provided in the FQ section of the NSAP for this question</t>
  </si>
  <si>
    <t>The RAQ respond to four examples of subrecipient risk factors listed in 2 CFR 200.331 (6)(b), which are: 
a. the subrecipient's prior experience with the same or similar subawards;
b. The results of previous audits including whether or not the subrecipient receives a Single Audit in accordance with Subpart F—Audit Requirements of this part, and the extent to which the same or similar subaward has been audited as a major program;
c. Whether the subrecipient has new personnel or new or substantially changed systems; and
d.    The extent and results of Federal awarding agency monitoring (e.g., if the subrecipient also receives Federal awards directly from a Federal awarding agency)</t>
  </si>
  <si>
    <t>8/28: Revised guidance to reflect FQ guidance for PTE: At a minimum, the subrecipient's financial system should generate reports by fund source and trace funds at the level of expenditure required per Uniform Guidance, 2 CFR §200.302. If the subrecipient does not have a system that has the capabilities to independently record/store, monitor and track expenditures on the awarded funds, back up documentation may be requested to support invoices submitted for payment.</t>
  </si>
  <si>
    <t xml:space="preserve">URLhttps:/​/​www.ecfr.gov/​current/​title-2/​section-200.302 
Citation2 CFR 200.302 </t>
  </si>
  <si>
    <t>Start here 9/18/2023</t>
  </si>
  <si>
    <t>Does the Subrecipient have an acceptable procurement system?</t>
  </si>
  <si>
    <t xml:space="preserve">9/18: Revised guidance to reflect some parts of FQ section of the NSAP guidance for PTE;  AR: my vote is to keep accounting and procurement system as separate questions. "WP- See 2 CFR 200.318-327 for procurement standards. 
 </t>
  </si>
  <si>
    <t>PTE Guidance: Ideally, the subrecipient’s policies and procedures will include using competition,
value, transparency, and accountability in their purchasing practices. In addition, policy should
include historical and maintenance of procurement records.</t>
  </si>
  <si>
    <t>Ideally, the subrecipient’s policies and procedures will include using competition,
value, transparency, and accountability in their purchasing practices. In addition, policy should
include historical and maintenance of procurement records.</t>
  </si>
  <si>
    <t xml:space="preserve">URL https:/​/​www.ecfr.gov/​current/​title-2/​section-200.320   Citation 2 CFR 200.320                                                           2 CFR 200.318-327 for procurement standards. </t>
  </si>
  <si>
    <t>If required, has the Subrecipient completed audit under A-133 or Uniform Guidance for the most recent fiscal year?</t>
  </si>
  <si>
    <t>replace "if required" with "If subject to Single Audit"; replace A-133 with Uniform Guidance Single Audit requirements</t>
  </si>
  <si>
    <t>If subject to Single Audit, has the Subrecipient completed Uniform Guidance Single Audit requirements?</t>
  </si>
  <si>
    <t xml:space="preserve">The RAQ respond to four examples of subrecipient risk factors listed in 2 CFR 200.331 (6)(b), which are: 
a. the subrecipient's prior experience with the same or similar subawards;
b. The results of previous audits including whether or not the subrecipient receives a Single Audit in accordance with Subpart F—Audit Requirements of this part, and the extent to which the same or similar subaward has been audited as a major program;
c. Whether the subrecipient has new personnel or new or substantially changed systems; and
d.    The extent and results of Federal awarding agency monitoring (e.g., if the subrecipient also receives Federal awards directly from a Federal awarding agency)
Similarly, a ‘no’ to question 7 is a stronger statement than a ‘no’ to question 19. Question 7 indicates that an audit is required but has not been performed, and that the subrecipient is non-compliant. Question 19 does not specify that the audit is required.
</t>
  </si>
  <si>
    <t>Entities Not Subject to Single Audit: 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4 &amp; 5; Other Considerations 9 &amp; 14; and Institutional Questions.</t>
  </si>
  <si>
    <t>Other Considerations (not scored)</t>
  </si>
  <si>
    <t>Has there been a PTE-issued management decision on audit findings that may affect this award?</t>
  </si>
  <si>
    <r>
      <rPr>
        <sz val="11"/>
        <color theme="1"/>
        <rFont val="Arial"/>
        <family val="2"/>
      </rPr>
      <t>9/18: final decision to remove from this section and add as option under #19</t>
    </r>
    <r>
      <rPr>
        <sz val="11"/>
        <color theme="1"/>
        <rFont val="Arial"/>
        <family val="2"/>
      </rPr>
      <t>; PTE issue a mgmt decision or sub site mgmt response to audit finding? Combine w/19)  Does the sub have any audit finding? 8b) Are those findings related to any sub issued by the PTE? --</t>
    </r>
    <r>
      <rPr>
        <sz val="11"/>
        <color theme="1"/>
        <rFont val="Arial"/>
        <family val="2"/>
      </rPr>
      <t xml:space="preserve">GP -- RAQ Guidance (current tool): Current Question No. 8 has a reference to CFR 200.331 and needs to be changed to 200.332. Regarding described risk: "d.  The extent and results of Federal awarding agency monitoring (e.g., if the subrecipient also receives Federal awards directly from a Federal awarding agency)", the tool indicate that this is addressed by question 19; which reads: "Were the results of the most recent Single audit (or similar) satisfactory?". Is the PTE responsible to monitor Federal Awarding Agencies' monitoring practices? </t>
    </r>
  </si>
  <si>
    <t>remove from this section and add as option under #19</t>
  </si>
  <si>
    <t>The RAQ respond to four examples of subrecipient risk factos listed in 2 CFR 200.331 (6)(b), which are: 
a. the subrecipient's prior experience with the same or similar subawards;
b. The results of previous audits including whether or not the subrecipient receives a Single Audit in accordance with Subpart F—Audit Requirements of this part, and the extent to which the same or similar subaward has been audited as a major program;
c. Whether the subrecipient has new personnel or new or substantially changed systems; and
d.    The extent and results of Federal awarding agency monitoring (e.g., if the subrecipient also receives Federal awards directly from a Federal awarding agency)</t>
  </si>
  <si>
    <r>
      <rPr>
        <u/>
        <sz val="11"/>
        <color rgb="FF1155CC"/>
        <rFont val="Arial"/>
        <family val="2"/>
      </rPr>
      <t>https:/​/​www.ecfr.gov/​current/​title-2/​section-200.521</t>
    </r>
    <r>
      <rPr>
        <u/>
        <sz val="11"/>
        <color rgb="FF1155CC"/>
        <rFont val="Arial"/>
        <family val="2"/>
      </rPr>
      <t xml:space="preserve">                         2 CFR 200.521 Management decision</t>
    </r>
  </si>
  <si>
    <t>Start here 9/25</t>
  </si>
  <si>
    <t>Does the Subrecipient have a negotiated indirect cost rate (or experience setting up such a rate)?</t>
  </si>
  <si>
    <r>
      <rPr>
        <sz val="11"/>
        <color theme="1"/>
        <rFont val="Arial"/>
        <family val="2"/>
      </rPr>
      <t xml:space="preserve">9/25: agree to remove this in favor of keeping #18 and adding PTE guidance; </t>
    </r>
    <r>
      <rPr>
        <sz val="11"/>
        <color theme="1"/>
        <rFont val="Arial"/>
        <family val="2"/>
      </rPr>
      <t>AR -- my vote is delete this duplicate question, we ask it again in No. 18.</t>
    </r>
  </si>
  <si>
    <t>Remove from this section; duplicate of #18</t>
  </si>
  <si>
    <t>PTE to verify if subrecipient has NICRA or other federally approved rates; ensure adherance to F&amp;A requirements on project level</t>
  </si>
  <si>
    <t>URLhttps:/​/​www.ecfr.gov/​current/​title-2/​section-200.414   Citation2 CFR 200.414</t>
  </si>
  <si>
    <t>start here 10/2</t>
  </si>
  <si>
    <t>Does the project include work covered by ITAR or EAR (at Subrecipient, or Subrecipient accessing at PTE)?</t>
  </si>
  <si>
    <r>
      <rPr>
        <sz val="11"/>
        <color theme="1"/>
        <rFont val="Arial"/>
        <family val="2"/>
      </rPr>
      <t xml:space="preserve">10/2: WP: not directly addressed in UG. Other relevant regulations are: (1) ITAR, 22 CFR parts 120-130; (2) EAR, 15 CFR Parts 730-774; (3) OFAC, 31 CFR 501-599; WG agrees to keep here for awareness and add to project section of RAQ. Improve the question by asking: "Does the PTE SOW include work covered by ITAR or EAR? If so, will subrecipient need access to perform its SOW or for any broader project purpose?" need to add guidance for PTE --- ; </t>
    </r>
    <r>
      <rPr>
        <sz val="11"/>
        <color theme="1"/>
        <rFont val="Arial"/>
        <family val="2"/>
      </rPr>
      <t xml:space="preserve">AR--Maybe this is a show-stopper question. Meaning, if YES then an action is needed prior to issuing the subk, either a management plan or a change of sow. do you agree? </t>
    </r>
    <r>
      <rPr>
        <sz val="11"/>
        <color theme="1"/>
        <rFont val="Arial"/>
        <family val="2"/>
      </rPr>
      <t>GP--I agree --GP -- No. 10: Guidance tool: Provide either recommendations or best practices on how to proceed, like contacting the Export Controls person at the institution.</t>
    </r>
  </si>
  <si>
    <t>Added guidance to PTE</t>
  </si>
  <si>
    <t>SMT-WG recommended best practice: PTE consult with its export control's office or export controls person in the sponsored research office to assess if there is an issue or potential future issue; screening questions may assist with this assessment/process. This may be done in all instances of foreign engagement, e.g. foreign prime award, foreign sub site, or engagement with certain countries (see OFAC)</t>
  </si>
  <si>
    <t>ITAR, 22 CFR parts 120-130; EAR, 15 CFR Parts 730-774; (3) OFAC, 31 CFR 501-599</t>
  </si>
  <si>
    <t>Is there a potential or identified conflict of interest?</t>
  </si>
  <si>
    <r>
      <rPr>
        <sz val="11"/>
        <color theme="1"/>
        <rFont val="Arial"/>
        <family val="2"/>
      </rPr>
      <t xml:space="preserve">10/2: keep #4 and #21, remove this #11; 7/17: remove this question, as sub site is required to disclose and report conflict prior to incurring costs, or within 45 days of when conflict is identified; this is supported in the FDP subcontract template COI section; 7/17: remove this question, as sub site is required to disclose and report conflict prior to incurring costs, or within 45 days of when conflict is identified; this is supported in the FDP subcontract template COI section; move to project side; </t>
    </r>
    <r>
      <rPr>
        <sz val="11"/>
        <color theme="1"/>
        <rFont val="Arial"/>
        <family val="2"/>
      </rPr>
      <t>AR: Suggest to reword the question to make it clear if the COI is between PTE/PI and SUB's PI, or PTE's PI and Subrecipient (PI's start up, for example).</t>
    </r>
    <r>
      <rPr>
        <sz val="11"/>
        <color theme="1"/>
        <rFont val="Arial"/>
        <family val="2"/>
      </rPr>
      <t xml:space="preserve"> GP: I agree; WP--Is there guidance on how to evaluate subrecipient's COI status? Our experience is that institutions would disclose to the funding agency but not to collaborators. 7/10:  WP will check regs for requirement to address this question as part of risk assessment; depending on outcome, may remove/revise this question? NOTE: depending on PTE business process and R/R, COI management and reporting could be handled in diff offices, e.g. COI office v. preaward office; for this reason, compliant policy verification may be the extent of PTE subward issuance office involvement. </t>
    </r>
    <r>
      <rPr>
        <sz val="11"/>
        <color theme="1"/>
        <rFont val="Arial"/>
        <family val="2"/>
      </rPr>
      <t>WP: Primary requirement for PTE is not to identify conflicts, but to insure that potential conflicts are reported to PTE and then to Federal agency. If a subrecipient has a compliant FCOI policy, that should be sufficient. Suggest that this question be removed.</t>
    </r>
  </si>
  <si>
    <t>DELETE this question; 10/2: keep #4 and #21, remove this #11; 7/17: remove this question, as sub site is required to disclose and report conflict prior to incurring costs, or within 45 days of when conflict is identified; this is supported in the FDP subcontract template COI section;</t>
  </si>
  <si>
    <t>Start here 10/9</t>
  </si>
  <si>
    <t>Is cost-share required or included?</t>
  </si>
  <si>
    <t>10/9: WG agrees to move to project side; If YES, rationale for scoring depends on $ threshold and amount in relation to the subaward amount, similar to $ of subaward and % of prime award scoring; AR: What about % of cost share amount in relation to subaward amount? GP -- No. 12 &amp; 13: Both are project specific questions and should be moved.</t>
  </si>
  <si>
    <t>Delete from this section, add to project section</t>
  </si>
  <si>
    <t>Is participant support included in the Subrecipient’s budget?</t>
  </si>
  <si>
    <t>10/9: WG agrees to move to project section of RAQ: project side: GP -- No. 12 &amp; 13: Both are project specific questions and should be moved.</t>
  </si>
  <si>
    <t>Does the Subrecipient have a adequate experience receiving same or similar federal awards?</t>
  </si>
  <si>
    <t>10/9: WG agrees: strike through the word "adequate"; a) keep it with autofill based on SA yes/no; b) show only if SA = No</t>
  </si>
  <si>
    <t>Does the Subrecipient have experience receiving same or similar federal awards?</t>
  </si>
  <si>
    <t>update the UG ref to 200.332</t>
  </si>
  <si>
    <t>2.CFR 200.332 (6)(B): Subrecipient's prior experience with the same or similar subawards.</t>
  </si>
  <si>
    <t>Have other risks been identified? If yes, explain in Notes below.</t>
  </si>
  <si>
    <t xml:space="preserve">catch all' guidance tool: previous experience with sub's financial performance, consider special terms and conditions., include categories to provide 'ideas' to the user of the tool about what 'other risks' might be considered. Consider which office is handling the RAQ. 'Other risks' could include technical performance, </t>
  </si>
  <si>
    <t>Additional guidance to PTE to include example of other risk considerations</t>
  </si>
  <si>
    <t xml:space="preserve">In general, question 15 can be used to address other risks not specifically listed elsewhere in the questionnaire. The risks cited as examples in the Uniform Guidance may be measured, but tend to be difficult to quantify. New personnel and substantially changed systems, for instance, may constitute a short-term risk, but may also produce a long-term reduction in risk when those new personnel and systems function better than those they replaced. </t>
  </si>
  <si>
    <t>Examples of other risk considerations may include, but are not limited to, PTE experience with subrecipient financial performance, technical performance, late and/or non-compliant invoices</t>
  </si>
  <si>
    <t>URL             https:/​/​www.ecfr.gov/​current/​title-2/​part-200#p-200.332(b)                            Citation         2 CFR 200.332(b)</t>
  </si>
  <si>
    <t>Institution Questions (scored)</t>
  </si>
  <si>
    <t>7/17: this proposed revised RAQ does not address existing scoring unless otherwise an option was added with scoring and is discussed in the review/analysis; we will create PTE guidance that addresses scoring: TBD by the PTE in accord with its own business practice and approach</t>
  </si>
  <si>
    <t>These questions focus on institutional characteristics and are independently scored.  For institutions that receive $750,000 or more in federal funds, this institutional score should be static during the year, but may change after their single audit has been completed. For institutions under the $750,000 threshold, this number may change during the year. Some of these questions are similar to those in other sections.  For example, the question related to COI in this section is trying to evaluate the institution’s experience with COI, not just if they have a compliant policy (where compliant policy may depend on the sponsor/specific project).</t>
  </si>
  <si>
    <t>Is the Subrecipient institution foreign or domestic</t>
  </si>
  <si>
    <t>9/18 NIH funded projects: 9/15/further-clarifying-nihs-foreign-subaward-agreement-policy-addressing-community-feedback/replace foreign or domestic with US based and non-US based; include in the guidance the U.S. Dept. of State list of sanction and warning etc. WP: Country-related sanctions are in 31 CFR 510-591 (OFAC)</t>
  </si>
  <si>
    <t>add guidance to PTE</t>
  </si>
  <si>
    <r>
      <rPr>
        <sz val="11"/>
        <rFont val="Arial"/>
        <family val="2"/>
      </rPr>
      <t xml:space="preserve">Foreign organization and foreign public entity are both  defined in UG; PTE must adhere to federal regulations and sponsor-specific policy and requirements as they relate to subcontracting with foreign entities. See also NIH policy </t>
    </r>
    <r>
      <rPr>
        <u/>
        <sz val="11"/>
        <color rgb="FF1155CC"/>
        <rFont val="Arial"/>
        <family val="2"/>
      </rPr>
      <t>https://grants.nih.gov/grants/guide/notice-files/NOT-OD-23-133.html</t>
    </r>
    <r>
      <rPr>
        <sz val="11"/>
        <rFont val="Arial"/>
        <family val="2"/>
      </rPr>
      <t xml:space="preserve"> </t>
    </r>
  </si>
  <si>
    <t xml:space="preserve">https:/​/​www.ecfr.gov/​current/​title-2/​part-200#p-200.1   (Foreign​%20organization)                https:/​/​www.ecfr.gov/​current/​title-2/​part-200#p-200.1   (Foreign​%20public​%20entity)                                                                                                                                   2 CFR 200.1 </t>
  </si>
  <si>
    <t>U.S. Based Institution</t>
  </si>
  <si>
    <t>Foreign location with stable government and financial systems</t>
  </si>
  <si>
    <t>add guidance, and suggest web site to search for list, Dept of State website, United Nations, Fragile State Index</t>
  </si>
  <si>
    <t>Subrecipients in stable foreign location more likely to have controls in place to support its ability to carry out SOW than subrecipient in unstable foreign location. Use the subaward agreement to ensure risk are mitigated accordingly. Possible resources: Dept of State website, United Nations, Fragile State Index</t>
  </si>
  <si>
    <t>https://www.ecfr.gov/current/title-2/section-200.208</t>
  </si>
  <si>
    <t>Foreign location with unstable government or financial system</t>
  </si>
  <si>
    <t>PTE should consider whether the instability of the foreign location would prevent subrecipient's ability to carry out SOW. Use the subaward agreement to ensure risks are mitigated accordingly. Possible resources: Dept of State website, United Nations, Fragile State Index</t>
  </si>
  <si>
    <t>Restricted foreign location</t>
  </si>
  <si>
    <t>consider move this option to threshold questions section; otherwise assess restriction type/category; add guidance to PTE, cite CFR and OFAC</t>
  </si>
  <si>
    <t>PTE should assess the nature of the foreign location restriction to determine whether to issue subaward. Use the subaward agreement to ensure risks are mitigated accordingly.</t>
  </si>
  <si>
    <r>
      <rPr>
        <u/>
        <sz val="11"/>
        <color rgb="FF1155CC"/>
        <rFont val="Arial"/>
        <family val="2"/>
      </rPr>
      <t>https://ofac.treasury.gov/ofac-sanctions-lists</t>
    </r>
    <r>
      <rPr>
        <u/>
        <sz val="11"/>
        <color rgb="FF1155CC"/>
        <rFont val="Arial"/>
        <family val="2"/>
      </rPr>
      <t xml:space="preserve">                                                     </t>
    </r>
    <r>
      <rPr>
        <u/>
        <sz val="11"/>
        <color rgb="FF1155CC"/>
        <rFont val="Arial"/>
        <family val="2"/>
      </rPr>
      <t>https://www.ecfr.gov/current/title-31/subtitle-B/chapter-V</t>
    </r>
    <r>
      <rPr>
        <u/>
        <sz val="11"/>
        <color rgb="FF1155CC"/>
        <rFont val="Arial"/>
        <family val="2"/>
      </rPr>
      <t xml:space="preserve">                                               Country-related sanctions are in 31 CFR 510-591 (OFAC)                                          </t>
    </r>
    <r>
      <rPr>
        <u/>
        <sz val="11"/>
        <color rgb="FF1155CC"/>
        <rFont val="Arial"/>
        <family val="2"/>
      </rPr>
      <t>https://www.ecfr.gov/current/title-2/section-200.208</t>
    </r>
    <r>
      <rPr>
        <u/>
        <sz val="11"/>
        <color rgb="FF1155CC"/>
        <rFont val="Arial"/>
        <family val="2"/>
      </rPr>
      <t xml:space="preserve"> </t>
    </r>
  </si>
  <si>
    <t>Start here 10/16</t>
  </si>
  <si>
    <t>What is the Subrecipient Organization type?</t>
  </si>
  <si>
    <t>10/16: Add PTE guidance for the current types; explain the increased risk and additional considerations for financial monitoring.</t>
  </si>
  <si>
    <t>University</t>
  </si>
  <si>
    <t>Guidance: includes other non-university research orgs</t>
  </si>
  <si>
    <t>added to guidance to PTE for Other Non-profit</t>
  </si>
  <si>
    <t>Other Non-profit</t>
  </si>
  <si>
    <t>Other Non-profit in this risk level: add guidance to PTE: non-federal govm't, municipalities, etc.; NGO's; national labs</t>
  </si>
  <si>
    <t>added guidance to PTE</t>
  </si>
  <si>
    <t>Other Non-profit in this risk level can include, but not limited to, non-federal govm't, municipalities,  voluntary health orgs, foundations, other NGO's; national labs, other non-university research orgs</t>
  </si>
  <si>
    <t>Industry</t>
  </si>
  <si>
    <t>Change type to "For-profit" instead of Industry (guuidance: Includes for-profit start ups)</t>
  </si>
  <si>
    <t>Industry includes For-profit entities and For-profit start ups</t>
  </si>
  <si>
    <t>Does the Subrecipient have Negotiated IDC Rate Agreement?</t>
  </si>
  <si>
    <r>
      <rPr>
        <sz val="11"/>
        <rFont val="Arial"/>
        <family val="2"/>
      </rPr>
      <t xml:space="preserve">10/16: Guidance: Negotiated rate with PTE or other entity may be considered higher risk than NICRA, consult the appropriate instititutional official to assess risk level; per NSF subaward mgmt self assessment checklist: a valid NICRA may ease administration but is not mentioned by the UG as an evaluation factor [pg.4, #7: </t>
    </r>
    <r>
      <rPr>
        <u/>
        <sz val="11"/>
        <rFont val="Arial"/>
        <family val="2"/>
      </rPr>
      <t>https://www.nsf.gov/bfa/dias/resources/Subrecipient_Monitoring_Self-Assessment_Tool.pdf</t>
    </r>
    <r>
      <rPr>
        <sz val="11"/>
        <rFont val="Arial"/>
        <family val="2"/>
      </rPr>
      <t xml:space="preserve"> ]; 9/25: add other options (10/16: WG disagrees with this statement: no greater risk associated with using a NICRA or a negotiated rate between PTE and Sub). Guidance: expand on the risk of subrecipient's experience to record IDC related expenses as part of its direct costs. AR: what options/answers need to be added? GP -- No. 9 and (or) No. 18: Guidance tool: Implications of not having a NICRA? What can a PTE do to mitigate the risk? </t>
    </r>
  </si>
  <si>
    <t>Does the Subrecipient have a negotiated indirect cost rate (federal, other govm't, or experience setting up such a rate)?</t>
  </si>
  <si>
    <t>PTE to verify if subrecipient has NICRA or other federally approved rates; ensure adherance to UG and prime Sponsor F&amp;A requirements on project level</t>
  </si>
  <si>
    <t>URL   https:/​/​www.ecfr.gov/​current/​title-2/​part-200#p-200.332(a)(1)(xiv)                            Citation 2 CFR 200.332(a)(1)(xiv)</t>
  </si>
  <si>
    <t>Yes</t>
  </si>
  <si>
    <t>9/25: PTE guidance: Yes for NICRA or DCAA or other govm't</t>
  </si>
  <si>
    <t>If Yes for NICRA or DCAA or other govm't, use approved rate, subject to sponsor-specific rate caps, e.g. Federal training grants typically capped at 8%</t>
  </si>
  <si>
    <t>No</t>
  </si>
  <si>
    <t>9/25: PTE guidance: If no, use de minimis, sponsor cap</t>
  </si>
  <si>
    <t>If No, use de minimis, or other sponsor cap, e.g. NIH caps F&amp;A at 8% for non-U.S. entities</t>
  </si>
  <si>
    <t>URLhttps:/​/​www.ecfr.gov/​current/​title-2/​part-200#p-200.332(a)(4)(i)(B)   Citation2 CFR 200.332(a)(4)(i)(B)</t>
  </si>
  <si>
    <t xml:space="preserve">Start here 10/23: </t>
  </si>
  <si>
    <t>Were the results of the most recent Single Audit (or similar) satisfactory?</t>
  </si>
  <si>
    <t>Were the results of the most recent Single Audit (or similar) satisfactory? lifted from #8: If No, has there been a PTE-issued management decision on audit findings that may affect this award?</t>
  </si>
  <si>
    <r>
      <rPr>
        <sz val="11"/>
        <color theme="1"/>
        <rFont val="Arial"/>
        <family val="2"/>
      </rPr>
      <t xml:space="preserve">add other options,eg. FQ; </t>
    </r>
    <r>
      <rPr>
        <sz val="11"/>
        <color theme="1"/>
        <rFont val="Arial"/>
        <family val="2"/>
      </rPr>
      <t>AR: Answers include Mini-audit or similar. Would reword the current options suffice?</t>
    </r>
    <r>
      <rPr>
        <sz val="11"/>
        <color theme="1"/>
        <rFont val="Arial"/>
        <family val="2"/>
      </rPr>
      <t xml:space="preserve"> GP-- No. 19: this question is already asked in the unscored section of RAQ. We need to ask it only once, also add options like: there is a significant deficiency not considered material weakness. GP -- Guidande Tool:  Provide guidance regarding "relevant" finding. Examples: if the subrecipient had an audit finding related to equipment would it be considered relevant if the potential subrecipient has the purchase of equipment in their current budget and not relevant if they don't.  Another example, if the potential subrecipient had a finding where they paid a vendor prior to receiving the item being purchased would that be considered relevant because the subrecipient could repeat this with the purchase of anything in future budgets with any PTE. Or is it only relevant if that finding was on funds provided by the current PTE for another project? </t>
    </r>
    <r>
      <rPr>
        <sz val="11"/>
        <color theme="1"/>
        <rFont val="Arial"/>
        <family val="2"/>
      </rPr>
      <t>WP 10/23/23:  2 CFR 200.332(b) states we should consider whether similar projects have been audited as major programs. Should 2 CFR 200.520 be used to score risk?</t>
    </r>
    <r>
      <rPr>
        <sz val="11"/>
        <color theme="1"/>
        <rFont val="Arial"/>
        <family val="2"/>
      </rPr>
      <t xml:space="preserve"> </t>
    </r>
    <r>
      <rPr>
        <b/>
        <sz val="11"/>
        <color theme="1"/>
        <rFont val="Arial"/>
        <family val="2"/>
      </rPr>
      <t xml:space="preserve">8/21/23 - GP -subrecipient is Identified as a low-risk auditee meaning they have had no substantial findings or concerns identified by an auditor for the preceding two audit periods -could have a lower risk score just based on this classification - but they still should be in the rotation to be monitored.  </t>
    </r>
    <r>
      <rPr>
        <sz val="11"/>
        <color theme="1"/>
        <rFont val="Arial"/>
        <family val="2"/>
      </rPr>
      <t xml:space="preserve"> 8/21/2023 - GP 2 CFR 200.520 lists characteristics of a low-risk awardee.</t>
    </r>
  </si>
  <si>
    <t>Were the results of the most recent Single Audit (or similar) satisfactory? If No, has there been a PTE-issued management decision on audit findings that may affect this award?</t>
  </si>
  <si>
    <t>Similarly, a ‘no’ to question 7 is a stronger statement than a ‘no’ to question 19. Question 7 indicates that an audit is required but has not been performed, and that the subrecipient is non-compliant. Question 19 does not specify that the audit is required.</t>
  </si>
  <si>
    <t>PTE does not need to consider factors clearly unrelated to research, such as sports or student loans. Findings from other projects that could be applied to most research projects, such as equipment purchases, debarment/suspension, allowable costs, or compliance with procedures, should be considered.</t>
  </si>
  <si>
    <r>
      <rPr>
        <sz val="11"/>
        <color theme="1"/>
        <rFont val="Arial"/>
        <family val="2"/>
      </rPr>
      <t xml:space="preserve">2.CFR 200.332 (6)(B):The extent and results of Federal awarding agency monitoring (e.g., if the subrecipient also receives Federal awards directly from a Federal awarding agency). </t>
    </r>
    <r>
      <rPr>
        <b/>
        <sz val="11"/>
        <color theme="1"/>
        <rFont val="Arial"/>
        <family val="2"/>
      </rPr>
      <t xml:space="preserve">                                                                                                2 CFR 200.520 lists characteristics of a low-risk awardee.</t>
    </r>
  </si>
  <si>
    <t>No audit</t>
  </si>
  <si>
    <t>No Single audit, and mini-audit (or similar audit) identified problem(s)</t>
  </si>
  <si>
    <t>include FQ or PTE desk audit as examples of mini-audit; FQ is not the same as mini audit at some institutions, WP will get sample mini-audit; combine/add "PTE experience/subrecipient not in good standing" instead of adding new option; score remains 6</t>
  </si>
  <si>
    <t>No Single audit, and mini-audit (or similar audit) identified problem(s); or PTE experience suggests subrecipient is not in Good Standing</t>
  </si>
  <si>
    <t>Not in Good standing (negative PTE/Subrecipient relationship/experience: not in good standing verification (GSV) defined: does note invoice in timely manner for allowable cost within the authorized billing period; burn rate less than 25%; does provide appropriate/sufficient info in response to requests for additional info and/or supporting documentation; other criteria as determined by PTE</t>
  </si>
  <si>
    <t>No Single audit, but passed an audit or major review by a federal agency</t>
  </si>
  <si>
    <t>No Single audit, but has alternative recurring annual audit with no findings</t>
  </si>
  <si>
    <t>No Single audit, but completed mini-audit (or similar audit) with no problem(s)</t>
  </si>
  <si>
    <t>include FQ or PTE desk audit as examples of mini-audit; FQ is not the same as mini audit at some institutions, WP will get sample mini-audit; combine/add "PTE experience/subrecipient not in good standing" instead of adding new option; score reamins 2</t>
  </si>
  <si>
    <t>No Single audit, but completed mini-audit (or similar audit) with no problem(s); or  PTE experience verifies Subrecipient is in Good Standing</t>
  </si>
  <si>
    <t>Good standing (positive PTE/Subrecipient relationship/experience; good standing verification (GSV) defined: invoices in timely manner for allowable cost within the authorized billing period; burn rate 25% or more; provides appropriate/sufficient info in response to requests for additional info and/or supporting documentation; other criteria as determined by PTE</t>
  </si>
  <si>
    <t>Add: No Single audit; PTE experience suggests Subrecipient is not in Good Standing</t>
  </si>
  <si>
    <t>add option: Veriified not in Good standing verified (negative PTE/Subrecipient relationship/experience: Leverage PTE and Subrecipient relationship via good standing verification (GSV); define GSV: invoices in timely manner for allowable cost within the authorized billing period; burn rate 25% or more; provides appropriate/sufficient info in response to requests for additional info and/or supporting documentation</t>
  </si>
  <si>
    <t>combined with row 59</t>
  </si>
  <si>
    <t>Add: No Single audit; PTE experience verifies Subrecipient is in Good Standing</t>
  </si>
  <si>
    <t>add option: Good standing verified (positive PTE/Subrecipient relationship/experience: Leverage PTE and Subrecipient relationship via good standing verification (GSV); define GSV: invoices in timely manner for allowable cost within the authorized billing period; burn rate 25% or more; provides appropriate/sufficient info in response to requests for additional info and/or supporting documentation</t>
  </si>
  <si>
    <t>combined with row 62</t>
  </si>
  <si>
    <t>2 CFR 200.332(b)</t>
  </si>
  <si>
    <t>Single audit has qualified or adverse opinions</t>
  </si>
  <si>
    <t>GP: will provide draft of guidance for PTE on this. Need to clarify if this includes significant deficiencies or material weaknesses. If not, need to add drop down option specifically listing these.</t>
  </si>
  <si>
    <t>“Single audit has qualified or adverse opinions” – A qualified opinion is when one or two misstatements exist but are not pervasive and is given when an auditor can’t give a clean opinion. An adverse opinion is when a misstatement is both material and pervasive – when the financial statements do not present fairly at all. An adverse opinion is a red flag.</t>
  </si>
  <si>
    <t>Single audit has findings but no significant deficiencies or material weaknesses</t>
  </si>
  <si>
    <t>GP: will provide draft of guidance for PTE on this. SR: Per relevant literature, significant deficiency is less severe than a material weakness. SD merits attention but is unlikely to have a material impact on financial statements. Common definition of material weakness: a deficiency in internal control that could create a misstatement on financial statements if not caught in a timely manner. GP to send reference.</t>
  </si>
  <si>
    <t>UG defines low risk auditees and provides guidance on significant deficiency and material weaknesses (MW). Significant defiencies (SD) are less severe than a MW. SD merits attention but is unlikely to have a material impact on financial statements. Common definition of material weakness: a deficiency in internal control that could create a misstatement on financial statements if not caught in a timely manner. (Consider if additional information needs to be added to this definition.)</t>
  </si>
  <si>
    <t>2 CFR 200.515-516 and 520.</t>
  </si>
  <si>
    <t>Yes, audit is clean (no findings) or relevant findings</t>
  </si>
  <si>
    <t>Revise for clarity by removing parens; GP: will provide draft of guidnce for PTE on this; include examples of relevent findings that may not be project specific: delinquent reporting (technical/financial) or improper charging of key personnel</t>
  </si>
  <si>
    <t>Yes, audit is clean, no findings, or no relevant findings</t>
  </si>
  <si>
    <t>For 11/6: pick up here next week to consider scoring for the audit section</t>
  </si>
  <si>
    <t>THere has there been a PTE-issued management decision on audit findings that may affect this award?</t>
  </si>
  <si>
    <t xml:space="preserve">Add option RE: mgmt decision, reword #8 lifted from non-scored add'l considerations: Yes/NO: PTE-issued management decision based on audit findings </t>
  </si>
  <si>
    <t>PTE issued management decision on subrecipient audit findings that may affect this award. YES or NO; Scoring: Yes = 1; No = 0</t>
  </si>
  <si>
    <t>If YES, PTE can address in the subaward agreement terms in the same way that relevant audit findings is addressed. PTE does not need to consider factors clearly unrelated to research, such as sports or student loans. Findings from other projects that could be applied to most research projects, such as equipment purchases, debarment/suspension, allowable costs, or compliance with procedures, should be considered.</t>
  </si>
  <si>
    <r>
      <rPr>
        <u/>
        <sz val="11"/>
        <color rgb="FF1155CC"/>
        <rFont val="Arial"/>
        <family val="2"/>
      </rPr>
      <t>https:/​/​www.ecfr.gov/​current/​title-2/​section-200.521</t>
    </r>
    <r>
      <rPr>
        <u/>
        <sz val="11"/>
        <color rgb="FF1155CC"/>
        <rFont val="Arial"/>
        <family val="2"/>
      </rPr>
      <t xml:space="preserve">                         2 CFR 200.521 Management decision</t>
    </r>
  </si>
  <si>
    <t>Is the Subrecipient Institution mature?</t>
  </si>
  <si>
    <r>
      <rPr>
        <sz val="11"/>
        <color theme="1"/>
        <rFont val="Arial"/>
        <family val="2"/>
      </rPr>
      <t xml:space="preserve">define mature: year entity incorporated or was established; consider years of experience with administering sponsored/federal projects. </t>
    </r>
    <r>
      <rPr>
        <sz val="11"/>
        <color theme="1"/>
        <rFont val="Arial"/>
        <family val="2"/>
      </rPr>
      <t>WP 10/23: how are people checking this? Most institution websites only address institution history of the whole institution</t>
    </r>
  </si>
  <si>
    <t>Add guidance to PTE</t>
  </si>
  <si>
    <r>
      <rPr>
        <sz val="11"/>
        <color theme="1"/>
        <rFont val="Arial"/>
        <family val="2"/>
      </rPr>
      <t>Incorporation date provides information on how long institution has been doing business. Recently founded organizations may not have had a significant audit history; suggest checking unaudited financial reports or IRS 990 form.  Frequency of audits depends on type of organization. Institution experience with administering sponsored research is more important when working with newer institutions who may not yet have many audits. Experience with Federal projects can be found by searching USAspending.gov. Ultimately the institition's level of experience with research is what is most important. PTE experience with that particular institution's research enterprise should be considered.</t>
    </r>
    <r>
      <rPr>
        <sz val="11"/>
        <color theme="1"/>
        <rFont val="Arial"/>
        <family val="2"/>
      </rPr>
      <t xml:space="preserve"> </t>
    </r>
    <r>
      <rPr>
        <sz val="11"/>
        <color theme="1"/>
        <rFont val="Arial"/>
        <family val="2"/>
      </rPr>
      <t>Suggest checking audited financial statements or single audit for information on research experience.</t>
    </r>
  </si>
  <si>
    <t>Subrecipient is start-up (less than 1 year)</t>
  </si>
  <si>
    <t>Subrecipient experience 1-4 years</t>
  </si>
  <si>
    <t>Subrecipient experience 5-9 years</t>
  </si>
  <si>
    <t>Subrecipient experience 10+ years</t>
  </si>
  <si>
    <t>needs clean up when we get back to this one- 10/30 clean up complete.</t>
  </si>
  <si>
    <t>Does the Subrecipient Institution have experience with determining conflicts of interest (evidence of an acceptable COI Policy)?</t>
  </si>
  <si>
    <r>
      <rPr>
        <sz val="11"/>
        <color theme="1"/>
        <rFont val="Arial"/>
        <family val="2"/>
      </rPr>
      <t xml:space="preserve">10/30: If subrecipient does not have compliant COI policy (evidenced by compliant institution at FDP FCOI site or verification by PTE COI official), risk is mitigated by flowing down the sponsor COI requirements in the Subaward agreement (by signing subrecipient agrees to comply with sponsor COI requirements); PTE can have subrecipient agree to follow PTE's COI policy (train, disclose, and report); 7/17: move to project specific; keep this one for entity specific? </t>
    </r>
    <r>
      <rPr>
        <sz val="11"/>
        <color theme="1"/>
        <rFont val="Arial"/>
        <family val="2"/>
      </rPr>
      <t>AR -- Why do we need to ask if Sub has experience identifying COI if we are asking in 4 if they have a COI policy and in 11 if there is a COI?</t>
    </r>
    <r>
      <rPr>
        <sz val="11"/>
        <color theme="1"/>
        <rFont val="Arial"/>
        <family val="2"/>
      </rPr>
      <t xml:space="preserve"> TDL: I agree, need modify COI questions for final revision</t>
    </r>
  </si>
  <si>
    <t>If required by the Sponsor, does the Subrecipient have a compliant conflict of interest policy?</t>
  </si>
  <si>
    <t>If subrecipient does not have compliant COI policy (evidenced by compliant institution at FDP FCOI site or verification by PTE COI official), risk is mitigated by flowing down the sponsor COI requirements in the Subaward agreement (by signing subrecipient agrees to comply with sponsor COI requirements); PTE can have subrecipient agree to follow PTE's COI policy (train, disclose, and report)</t>
  </si>
  <si>
    <t>2 CFR 200.112; 42 CFR 50.604</t>
  </si>
  <si>
    <t>Suggest add 3rd option :Other/follows PTE COI policy; add guidance to PTE, re: how PTE wants to score this option</t>
  </si>
  <si>
    <t>No; Other/Follows PTE COI policy</t>
  </si>
  <si>
    <t xml:space="preserve"> </t>
  </si>
  <si>
    <t>Project Questions (scored)</t>
  </si>
  <si>
    <t>These questions focus on the characteristics of the project and are independently scored. Again, some are similar to prior questions.</t>
  </si>
  <si>
    <t>What is the Prime Sponsor type?</t>
  </si>
  <si>
    <r>
      <rPr>
        <sz val="11"/>
        <color theme="1"/>
        <rFont val="Arial"/>
        <family val="2"/>
      </rPr>
      <t xml:space="preserve">replace corp with industry for consistency with option on #17; </t>
    </r>
    <r>
      <rPr>
        <sz val="11"/>
        <color theme="1"/>
        <rFont val="Arial"/>
        <family val="2"/>
      </rPr>
      <t>GP -- No. 22: Guidance tool: what is meant by each of the options and how each option raises the risk of the subaward/subcontract?</t>
    </r>
  </si>
  <si>
    <t>Question #22 is intended to provide guidance regarding the type of sponsor and the challenges of adhering to sponsor guidelines. An example of a more stringent sponsor would be one that may require nonstandard reporting (technical and/or financial), frequency and/or required detail. An example of a very stringent sponsor would be one that has nonstandard reporting requirements (technical and/or financial), frequency and/or required detail, extreme prior approval requirements for any award changes and/or any deliverable requirements that may necessitate manual preparation of information.</t>
  </si>
  <si>
    <t>Foundation or Routine Granting Agency</t>
  </si>
  <si>
    <t>Consider changing "routine" to "frequently seen grantor"</t>
  </si>
  <si>
    <t>No change; add guidance to PTE</t>
  </si>
  <si>
    <t>Foundation or Routine Granting Agency can mean sponsor from whom PTE receives routine, standard, and/or frequent grant awards. Should be determined by the PTE, based on PTE level of experience with a particular sponsor.</t>
  </si>
  <si>
    <t>State, Corporate, or more stringent Federal Sponsor</t>
  </si>
  <si>
    <t>Combine as follows: "State, Industry, or stringent Federal Sponsor, (e.g., Federal Contracting agency)"</t>
  </si>
  <si>
    <t>State, Industry, or stringent Federal Sponsor like a Federal Contracting agency</t>
  </si>
  <si>
    <t>A stringent Federal sponsor can be an agency that issues Federal contracts.</t>
  </si>
  <si>
    <t xml:space="preserve"> 11/20: agreed to combine and rewrite</t>
  </si>
  <si>
    <t>Federal Contracting Agency</t>
  </si>
  <si>
    <t>Combined in row 85</t>
  </si>
  <si>
    <t>Corporate Sponsor flowing down Federal Prime</t>
  </si>
  <si>
    <t>Combine as follows: "Industry PTE/Federal Prime or Government-Owned/Contractor Operated (GOCO)"</t>
  </si>
  <si>
    <t>Industry PTE/Federal Prime or Government-Owned/Contractor Operated (GOCO)</t>
  </si>
  <si>
    <t>Government Owned/Contractor Operated</t>
  </si>
  <si>
    <t>Combined in row 87</t>
  </si>
  <si>
    <t>Foreign sponsor or other very stringent sponsor (from any funding source)</t>
  </si>
  <si>
    <t>Change to "Non-US sponsor"</t>
  </si>
  <si>
    <t>Non-U.S. sponsor or other very stringent sponsor from any funding source</t>
  </si>
  <si>
    <t>What is the Prime Award type?</t>
  </si>
  <si>
    <t xml:space="preserve">7/17: user guidance to briefly define each of the 3 choices here; add Coop Agrmt to grant w/conditions;  </t>
  </si>
  <si>
    <t>Grantee has control over the performance of the project. Government has substantial involvement with a cooperative agreement. Contract requires recipients to provide specific end products. Grants and cooperative agreements are financial assistance mechanisms which provide more flexibility than contracts.</t>
  </si>
  <si>
    <t xml:space="preserve">URL https:/​/​www.ecfr.gov/​current/​title-2/​section-200.1 
Citation 2 CFR 200.1 </t>
  </si>
  <si>
    <t>Grant</t>
  </si>
  <si>
    <t>Grant with conditions</t>
  </si>
  <si>
    <t>Change to "Cooperative Agreement or Award with Non-Standard Terms"</t>
  </si>
  <si>
    <t>Cooperative Agreement or Award with Non-standard terms</t>
  </si>
  <si>
    <t>Contract or Subcontract</t>
  </si>
  <si>
    <t>Other Transaction Authority (OTA) award is not a grant or contract but the government may use it to incorporate it to include non-routine terms that are generally more flexible than contract terms. (Note: these awards are also known to have less friendly terms related to IP)</t>
  </si>
  <si>
    <t>2 CFR 200.1 (Definitions); FAR 2.101 (Definition of Contract)</t>
  </si>
  <si>
    <t>Amount of Outgoing Funds?</t>
  </si>
  <si>
    <t>PTEs should consider whether certain dollar amounts increase risk depending on their institutional risk tolerance</t>
  </si>
  <si>
    <t>Outgoing Funds &gt; $650,000</t>
  </si>
  <si>
    <t>11/27: Consider changing $650,000 amount to $500k or $750k, pending additional info on rationale for $650k level. New version would read, "Greater than $500,000" or "Greater than $750,000." 7/17: remove this question and rely on response to the #25, as it doesn't seem to have a material impact on the risk level, and #25 does have impact; is this $ threshold still current; is this related to a $ threshold for small business subcontracting plan requirement?</t>
  </si>
  <si>
    <t>Outgoing Funds $750,000 +</t>
  </si>
  <si>
    <t>11/27 Revisit; pend outcome of rationale for $ threshold</t>
  </si>
  <si>
    <t>Outgoing Funds $150,000 - $649,999</t>
  </si>
  <si>
    <t>11/20- revisit to consider dollar amounts. Institutions have guidance?</t>
  </si>
  <si>
    <t>Outgoing Funds $100,000 - $749,999</t>
  </si>
  <si>
    <t>Outgoing Funds $25,000 - $149,999</t>
  </si>
  <si>
    <t>11/27- Consider combining lines 93 and 94 and changing to "$100,000 to $250,000"</t>
  </si>
  <si>
    <t>Combined with row 96</t>
  </si>
  <si>
    <t>Outgoing Funds $1 - $24,999</t>
  </si>
  <si>
    <t>11/27- Consider revising to "Less than $100,000"</t>
  </si>
  <si>
    <t>Outgoing Funds &lt; $100,000</t>
  </si>
  <si>
    <t>What is the percentage of the Prime Award being subcontracted (specific to this Subrecipient - not total)?</t>
  </si>
  <si>
    <t>7/17: could this be improved by adding PTE guidance? add another option, e.g. 75%+</t>
  </si>
  <si>
    <t>Risk is elevated when funding obligations to the subrecipient reach higher percentages of the total, due to PTE relying more on the subrecipient to complete its technical obligations to the sponsor.</t>
  </si>
  <si>
    <t>0-24%</t>
  </si>
  <si>
    <t>25-49%</t>
  </si>
  <si>
    <t>50% +</t>
  </si>
  <si>
    <t>11/27 Risk score changed to 6. 7/17: revised to 50-74%</t>
  </si>
  <si>
    <t>50-74%, score = 6</t>
  </si>
  <si>
    <t>75% +</t>
  </si>
  <si>
    <t>11/27: Risk score changed to 9. 7/17: option added for 75% +</t>
  </si>
  <si>
    <t>75% +, score = 9</t>
  </si>
  <si>
    <t>Does Subrecipient audit have relevant findings related to the project?</t>
  </si>
  <si>
    <t>11/27- Confirmed that this is a completely new question added by SMT-WG. 7/17: draft audit question to be added with intent to address "relevent audit findings" determination, project specific</t>
  </si>
  <si>
    <t>PTEs do not need to consider factors clearly unrelated to research, such as sports or student loans. Findings from other projects that could be applied to most research projects, such as equipment purchases, debarment/suspension, allowable costs, or compliance with procedures, should be considered.</t>
  </si>
  <si>
    <t>Does the work include Human Subjects, Animal Subjects, or Embryonic stem cells?</t>
  </si>
  <si>
    <t>7/24: add all above or ability to check more than 1; add PTE guidance: are the stem cells on the fed approved list ? Consider moving stem cells to separate line; also look into the history on this, current relevance.</t>
  </si>
  <si>
    <t>Options to be separate and ability to select more than one</t>
  </si>
  <si>
    <t>NIH guidance on embryonic human stem cell research is at https://grants.nih.gov/stem_cells/registry/current.htm. DOD only funds research using adult human stem cells; website is https://afirm.health.mil/index.cfm?pageid=home (suggest reviewing FAQs).</t>
  </si>
  <si>
    <t>Human or Animal Subjects approved by Subrecipient's IRB or IACUC</t>
  </si>
  <si>
    <t>Embryonic Stem Cells</t>
  </si>
  <si>
    <t>7/24: add PTE guidance: are the stem cells on the fed approved list ? Consider moving stem cells to separate line; also look into the history on this, current relevance.</t>
  </si>
  <si>
    <t>Added PTE guidance</t>
  </si>
  <si>
    <t>Sponsor must approve</t>
  </si>
  <si>
    <t>7/24: add PTE guidance</t>
  </si>
  <si>
    <t>Review sponsor-specific requirements, e.g. DOD requires prior approval of IRB and IACUC protocols. Review prime award specific terms and conditions</t>
  </si>
  <si>
    <t>Subrecipient using Prime Recipient's IRB or IACUC</t>
  </si>
  <si>
    <t xml:space="preserve">Elevated risk is due to subrecipient lack of on-site oversight, and an indication of subrecipient lack of infrastructure to ensure compliance for research subject protections. </t>
  </si>
  <si>
    <t>Start here 12/4</t>
  </si>
  <si>
    <t>What are the Subrecipient's Scope of Work/Deliverables?</t>
  </si>
  <si>
    <t>12/4: Suggest deleting question altogether because all reviews tend to have the same answer, so limited value. Make it clear that PTEs can provide special consideration for non-routine situations, such as when subrecipients providing tangible products. 7/24- add guidance: what's value add for the 3rd and 4th choice, seems 100% applicable on all sub. Consider removing some options: retain progress reports, tangible products and define products in the guidance</t>
  </si>
  <si>
    <t>Keep this question, delete options 3 and 4</t>
  </si>
  <si>
    <t>SMT-WG recommends that PTEs give special consideration when statements of work are highly non-routine and potentially causing an elevated risk. Subcontract terms can be revised to address this (such as using a fixed-amount agreement.)</t>
  </si>
  <si>
    <t>Subrecipient only submit progress reports</t>
  </si>
  <si>
    <t>Subrecipient responsible for tangible products</t>
  </si>
  <si>
    <t>PTE's PI's work dependent on Subrecipient's work</t>
  </si>
  <si>
    <t>Delete this option</t>
  </si>
  <si>
    <t>PTE’s work is dependent upon Sub’s &amp; continuation funding is tied to performance</t>
  </si>
  <si>
    <t>Where is the Place of Performance?</t>
  </si>
  <si>
    <t>Question #28 related to place of performance in this section is trying to evaluate the risk of a project being awarded to a domestic institution, but where the research may be performed in a foreign country, or where the work is being performed outside of their institution.</t>
  </si>
  <si>
    <t>Question #29 related to place of performance in this section is trying to evaluate the risk of a project being awarded to a domestic institution, but where the research may be performed in a foreign country, or where the work is being performed outside of their institution.</t>
  </si>
  <si>
    <t>All work will be performed at the Subrecipient’s Institution</t>
  </si>
  <si>
    <t>Some work will be performed at the PTE’s Institution</t>
  </si>
  <si>
    <t>8/7: Combine some or all of the work will be performed at PTE's institution, and keep the higher risk scoring at 6; add'l rationale for higher risk could be related to incurring expenses, and supporting documentation for processing at the sub site, added complexity when PTE site is involved. 7/31: Need guidance on why there is a distinction betweeen partial performance at the PTE and full performance. Tyra have insight? Maybe combine partial and full questions. Explain in the PTE guidance that the rationale for the risk score is that performing at PTE suggests a lack in the subrecipient's facilities. Also a possible risk in exposing confidential information of the PTE.</t>
  </si>
  <si>
    <t>Some or all work will be performed at the PTE's institution; score = 6</t>
  </si>
  <si>
    <t>Rationale for higher risk:  Performing at PTE suggests a lack in the subrecipient's facilities. Also a possible risk in exposing confidential information of the PTE. Risk could be related to incurring expenses, and supporting documentation for processing at the sub site; there could be added complexity when PTE site is involved.</t>
  </si>
  <si>
    <t>All work will be performed at the PTE’s Institution</t>
  </si>
  <si>
    <t>combine with row 117</t>
  </si>
  <si>
    <t>Some work will be performed at other off-site location</t>
  </si>
  <si>
    <t xml:space="preserve">8/7: add this as option to select for when sub site travels to off-site location, non-PTE to perform some of work at a third party location. 12/4- Potentially less risky to PTE because exposing confidential information would no longer be an issue. </t>
  </si>
  <si>
    <t>added this option</t>
  </si>
  <si>
    <t>Potentially less risky to PTE because access to/exposing confidential information would no longer be an issue.</t>
  </si>
  <si>
    <t>added to project section; add guidance to PTE</t>
  </si>
  <si>
    <t>PTE should ensure federal regulations are met as they relate to cost sharing. Cost sharing should be included in the subaward agreement invoicing/financial reporting terms: risk mitigation strategy, e.g. use of subcontract add'l terms in Att.2 and Att.4; risk level could be based on % of subaward. Subaward amount must be reduced proportionate to the amount of cost sharing not met. If Yes for Cost sharing, SMT-WG suggests score of 3, but this can be adjusted by PTE in accord with its own business practice and/or scoring criteria.</t>
  </si>
  <si>
    <t>https://www.ecfr.gov/current/title-2/section-200.306</t>
  </si>
  <si>
    <t>10/9: WG agrees to move to project section of RAQ: project side: GP -- No. 12 &amp; 13: Both are project specific questions and should be moved. Participant support costs as defined in § 200.1 are allowable with the prior approval of the Federal awarding agency.  2 CFR 200.308(c)</t>
  </si>
  <si>
    <t>Participant support costs as defined in § 200.1 are allowable with the prior approval of the Federal awarding agency.  2 CFR 200.308(c). Risk mitigation could include monitoring invoices (use of invoice check list). Ensure sponsor approval is documented prior to reallocating participant support funds to other categories.</t>
  </si>
  <si>
    <t xml:space="preserve">https:/​/​www.ecfr.gov/​current/​title-2/​part-200/​section-200.1#p-200.1(Participant​%20support​%20costs) </t>
  </si>
  <si>
    <t>RISK ASSESSMENT QUESTIONNAIRE (RAQ)</t>
  </si>
  <si>
    <t>Entity Name</t>
  </si>
  <si>
    <t>Is Entity Subject to Single Audit?</t>
  </si>
  <si>
    <t xml:space="preserve">Yes </t>
  </si>
  <si>
    <t>PTE-issued management decision</t>
  </si>
  <si>
    <t>Internal Entity Identifier</t>
  </si>
  <si>
    <t>Does the Entity have an FDP Expanded Clearinghouse Profile?</t>
  </si>
  <si>
    <t>Entity's UEI #</t>
  </si>
  <si>
    <t>Entity's EIN #</t>
  </si>
  <si>
    <t>Entity's FWA #</t>
  </si>
  <si>
    <t>Entity's OLAW #</t>
  </si>
  <si>
    <t>SAM Expiration Date (Optional)</t>
  </si>
  <si>
    <t>Date of Previous Review</t>
  </si>
  <si>
    <t>Threshold Questions (Not Scored)</t>
  </si>
  <si>
    <t>N/A</t>
  </si>
  <si>
    <t>Is the Subrecipient Institution presently debarred or suspended?</t>
  </si>
  <si>
    <t>Is the Subrecipient Institution's PI (or other principals, as required) presently debarred or suspended?</t>
  </si>
  <si>
    <t>Does the Subrecipient show "debt offset" in SAM?</t>
  </si>
  <si>
    <t>If NO to 4, 5, or 6, consider alternatives to initiating agreement:</t>
  </si>
  <si>
    <t>Other Considerations (Not Scored)</t>
  </si>
  <si>
    <t>If not subject to the Single Audit, does the Subrecipient have experience receiving same or similar federal awards?</t>
  </si>
  <si>
    <t xml:space="preserve">If the PTE SOW includes work covered by ITAR or EAR, will subrecipient access covered materials to perform its SOW? </t>
  </si>
  <si>
    <t>Institution Questions (Scored)</t>
  </si>
  <si>
    <t>Score</t>
  </si>
  <si>
    <t>Is the Subrecipient institution U.S. or non-U.S. based?</t>
  </si>
  <si>
    <t>Does the Subrecipient have a Negotiated IDC Rate Agreement (Federal or Other Government, or experience setting up such a rate)?</t>
  </si>
  <si>
    <t xml:space="preserve">Were the results of the most recent Single audit (or similar) satisfactory? </t>
  </si>
  <si>
    <t>Did the PTE issue a management decision on the subrecipient's audit findings that may affect this award?</t>
  </si>
  <si>
    <t>Project Questions (Scored)</t>
  </si>
  <si>
    <t>If required by the Sponsor, does Subrecipient have a compliant conflict of interest policy?</t>
  </si>
  <si>
    <t>Is cost share required or included?</t>
  </si>
  <si>
    <t>Is participant support included in the Subrecipient's budget?</t>
  </si>
  <si>
    <t>Foundation or Common Granting Agency</t>
  </si>
  <si>
    <t>What is the Prime Award Type</t>
  </si>
  <si>
    <t>Outgoing funds $1 - $24,999</t>
  </si>
  <si>
    <t>What is the percentage of the Prime Award being subcontracted (specific to this Subrecipient—not total)?</t>
  </si>
  <si>
    <t>Assessed Risk</t>
  </si>
  <si>
    <t>Project</t>
  </si>
  <si>
    <t>Total</t>
  </si>
  <si>
    <t>NOTES (additional notes for the above listed risks and other identified risks):</t>
  </si>
  <si>
    <t>Section/Question #</t>
  </si>
  <si>
    <t>Question</t>
  </si>
  <si>
    <t>Guidance</t>
  </si>
  <si>
    <t>Regulatory Framework/Backup</t>
  </si>
  <si>
    <t>RAQ  Guidance</t>
  </si>
  <si>
    <t>Scoring</t>
  </si>
  <si>
    <t>Subrecipient Enity Information</t>
  </si>
  <si>
    <t>Entity name</t>
  </si>
  <si>
    <t xml:space="preserve">Subject to Single Audit is defined as: Non-federal entity that expended $750,000 ($1M effective 10/1/2024) or more in federal expenditures during the entity's previous fiscal year is subject to Single Audit requirements. "Entities Not Subject to Single Audit:
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5 &amp; 6; Other Considerations; and Institutional Questions.     </t>
  </si>
  <si>
    <t>Relevant audit findings</t>
  </si>
  <si>
    <t>PTE issued management decision</t>
  </si>
  <si>
    <t>PTE internal subrecipient entity identifier. This could be system generated ID assigned to the entity in the PTE's system. It could be Vendor ID, Profile ID, etc.</t>
  </si>
  <si>
    <t>Employer Identification Number (EIN) is required to ensure correct identification of the subrecipient. EIN can also be used by non-U.S. based entities, any business based entirely in another country, for paying taxes or claiming exemptions from IRS withholding pursuant to the terms of a tax treaty.</t>
  </si>
  <si>
    <t>The Federal Wide Assurance (FWA) is applicable if Human Subjects research will be conducted by the subrecipient and is covered by subrecipient's IRB. Having an FWA number does not negate the requirement of an approved IRB protocol.</t>
  </si>
  <si>
    <t>The Office of Laboratory Animal Welware assurance number is applicable if Animal Subjects research will be conducted by the subrecipient and is covered by subrecipient's IACUC. No Animal subject Research under NIH funding can be conducted without an active OLAW registration number. Having an active OLAW registration does not negate the requirement of an approved IACUC protocol.</t>
  </si>
  <si>
    <t>A full SAM registration is not required by the Federal government but might be required by PTE institution as part of its risk assessmet policy/procedure.  SAM expiration date is available under full registration.
If subrecipient does  not have a full registration in SAM, the PTE must identify alternative ways to check for exclusions and federal debt offset.</t>
  </si>
  <si>
    <t>Date of previous review</t>
  </si>
  <si>
    <t>Date the risk assessment was last performed by PTE to assist PTE in confirming the data elements are current, at least within the past year (365 days)</t>
  </si>
  <si>
    <t xml:space="preserve">If YES to 1, 2, or 3, consider alternatives to initiating agreement </t>
  </si>
  <si>
    <t>"Principal" defined: includes Principal Investigator: 2 CFR 180.25 (c ) ( 3) specifically 180.995, it is suggested that PTE establish its policy/procedure based upon its interpretation of the requirement; as it relates to screening of individuals. The recommended best practice is that sponsored research office connect with export controls office to further explore needed action, policy and procedure. Some PTE's may rely on the certification in the FDP subaward template, others screen the subrecipient entity and the PI, and others screen subrecipient entity, the PI, and all key personnel listed on the budget.</t>
  </si>
  <si>
    <t>Per 2 CFR 25.110, a foreign entity may have previously been exempted from obtaining a UEI or registering in SAM if the award was less than $25,000. If a modification causes the award to exceed $25,000, this exemption may no longer apply. For other federal sources, consult the Responsibility/Qualification section of SAM.gov (formerly FAPIIS.gov). Consult your institution's policy and procedure. Consult with your institution's screening vendor.</t>
  </si>
  <si>
    <t>At a minimum, the subrecipient's financial system should generate reports by fund source and trace funds at the level of expenditure required per Uniform Guidance, 2 CFR §200.302. If the subrecipient does not have a system that has the capabilities to independently record/store, monitor and track expenditures on the awarded funds, back up documentation may be requested to support invoices submitted for payment.</t>
  </si>
  <si>
    <t>As part of evaluating subrecipient's risk of noncompliance with Federal statutes and regulations and terms of the  subaward for purposes of determining the appropriate subrecipient monitoring, PTE may consider subrecipient Single Audit results. If a subrecipient entity is not subject to Single Audit, then the PTE is strongly encouraged to collect other financial information to assess a subrecipient entity’s capacity to manage Federal funds appropriately. For example, the subrecipient may provide audited financial statements, with an independent auditor’s letter; DCAA audit; unaudited financial statements; and/or information about their financial systems, policies, and procedures. The recommendation is to collect information sufficient to complete Threshold Questions 4 &amp; 5; Institutional Questions; and Other Considerations.</t>
  </si>
  <si>
    <t>Recommended best practice: PTE consult with its export control's office or export controls person in the sponsored research office to assess if there is an issue or potential future issue; screening questions may assist with this assessment/process. This may be done in all instances of foreign engagement, e.g. foreign prime award, foreign sub site, or engagement with certain countries (see OFAC)</t>
  </si>
  <si>
    <t>In general, question 15 can be used to address other risks not specifically listed elsewhere in the questionnaire. The risks cited as examples in the Uniform Guidance may be measured, but tend to be difficult to quantify. New personnel and substantially changed systems, for instance, may constitute a short-term risk, but may also produce a long-term reduction in risk when those new personnel and systems function better than those they replaced. Examples of other risk considerations may include, but are not limited to, PTE experience with subrecipient financial performance, technical performance, late and/or non-compliant invoices</t>
  </si>
  <si>
    <t>Depending on subrecipient organization type, there may be increased risk and additional considerations for financial monitoring.</t>
  </si>
  <si>
    <t>Includes other non-university research orgs</t>
  </si>
  <si>
    <t>For-profit</t>
  </si>
  <si>
    <t>Includes For-profit entities and For-profit start ups</t>
  </si>
  <si>
    <t xml:space="preserve">PTE is to verify if subrecipient has NICRA or other federally approved rates; ensure adherance to UG and prime Sponsor F&amp;A requirements on project level. Subrecipients that do not have a federally approved rate may charge de minimis rate of 10% mtdc (15% mtdc effective 10/1/2024). </t>
  </si>
  <si>
    <t>Were the results of the most recent Single audit (or similar) satisfactory? If No, has there been a PTE-issued management decision on audit findings that may affect this award?</t>
  </si>
  <si>
    <t>Verified not in Good Standing (negative PTE/Subrecipient relationship/experience: Leverage PTE and Subrecipient relationship via Good Standing Verification (GSV); define GSV: invoices in timely manner for allowable cost within the authorized billing period; burn rate 25% or more; provides appropriate/sufficient info in response to requests for additional info and/or supporting documentation</t>
  </si>
  <si>
    <t>A qualified opinion is when one or two misstatements exist but are not pervasive and is given when an auditor can’t give a clean opinion. An adverse opinion is when a misstatement is both material and pervasive – when the financial statements do not present fairly at all. An adverse opinion is a red flag.</t>
  </si>
  <si>
    <t>No Single audit, but completed mini-audit (or similar audit) with no problem(s); or PTE experience verifies Subrecipient is in Good Standing</t>
  </si>
  <si>
    <t>Good standing verified (positive PTE/Subrecipient relationship/experience: Leverage PTE and Subrecipient relationship via good standing verification (GSV); define GSV: invoices in timely manner for allowable cost within the authorized billing period; burn rate 25% or more; provides appropriate/sufficient info in response to requests for additional info and/or supporting documentation</t>
  </si>
  <si>
    <t>Other/Follows PTE COI policy</t>
  </si>
  <si>
    <t>This question is intended to provide guidance regarding the type of sponsor and the challenges of adhering to sponsor guidelines. An example of a more stringent sponsor would be one that may require nonstandard reporting (technical and/or financial), frequency and/or required detail. An example of a very stringent sponsor would be one that has nonstandard reporting requirements (technical and/or financial), frequency and/or required detail, extreme prior approval requirements for any award changes and/or any deliverable requirements that may necessitate manual preparation of information.</t>
  </si>
  <si>
    <t>State, For-Profit, or Stringent Federal (e.g. Federal contracting agency)</t>
  </si>
  <si>
    <t>For-Profit PTE/Federal Prime; Government-owned/Contractor-operated (GOCO)</t>
  </si>
  <si>
    <t>Non-U.S. sponsor</t>
  </si>
  <si>
    <t>Grantee has control over the performance of the project. Grants are financial assistance mechanisms.</t>
  </si>
  <si>
    <t>Government has substantial involvement with a cooperative agreement. Coperative agreements are financial assistance mechanisms which provide more flexibility than contracts.</t>
  </si>
  <si>
    <t>Contract requires recipients to provide specific end products. Other Transaction Authority (OTA) award is not a grant or contract but the government may use it to incorporate non-routine terms that are generally more flexible than contract terms. (Note: OTA awards are also known to have less friendly terms related to IP)</t>
  </si>
  <si>
    <t>Outgoing funds &gt; $650,000</t>
  </si>
  <si>
    <t>Outgoing funds $150,000 - $649,999</t>
  </si>
  <si>
    <t>Outgoing funds $25,000 - $149,999</t>
  </si>
  <si>
    <t>Risk is elevated when funding obligations to the subrecipient reach higher percentages of the jprime award total, due to PTE relying more on the subrecipient to complete its technical obligations to the sponsor.</t>
  </si>
  <si>
    <t>50-74%</t>
  </si>
  <si>
    <t>Subrecipient SOW include performance of research that include human or animal subjects, or use of embryonic stem cells</t>
  </si>
  <si>
    <t>Review sponsor-specific requirements, e.g. DOD requires prior approval of IRB and IACUC protocols. Review prime award specific terms and conditions.</t>
  </si>
  <si>
    <t>Elevated risk is due to subrecipient lack of on-site oversight, and may be an indication of subrecipient lack of infrastructure to ensure compliance for research subject protections. (NOTE: elevated risk may not include sIRB scenarios)</t>
  </si>
  <si>
    <t>It is recommended that PTEs give special consideration when statements of work are highly non-routine and potentially causing an elevated risk. Subcontract terms can be revised to address this (such as using a fixed-amount agreement.)</t>
  </si>
  <si>
    <t>Progress reports can include reports of progress of the work, status reports, financial reports, etc.</t>
  </si>
  <si>
    <t>Tangible deliverables are physical items or products that can be measured, touched, or seen. They are usually the most obvious and visible deliverables in a project. Tangible products may include reports, hardware, software, prototypes, or equipment.</t>
  </si>
  <si>
    <t>PTE’s work is dependent upon subrecipient work &amp; continuation funding is tied to performance</t>
  </si>
  <si>
    <t>PTE monitors progress and completion of subrecipient work to alleviate funding jeopardy.</t>
  </si>
  <si>
    <t>Potentially less risky to PTE because access to/exposing confidential information would be alleviated.</t>
  </si>
  <si>
    <t>Potential elevated risk due to subrecipient access to PTE confidential information</t>
  </si>
  <si>
    <t>Answer</t>
  </si>
  <si>
    <t>Other/Follows PTE COI Policy</t>
  </si>
  <si>
    <t>State, Corporate, or stringent Federal Sponsor (e.g., Federal Contracting agency)</t>
  </si>
  <si>
    <t>Non-US Sponsor</t>
  </si>
  <si>
    <t>Cooperative agreement or Award with Non-standard terms</t>
  </si>
  <si>
    <t xml:space="preserve">50-74% </t>
  </si>
  <si>
    <t>Combo Box Output</t>
  </si>
  <si>
    <t>U.S. based institution</t>
  </si>
  <si>
    <t xml:space="preserve">Foreign location with stable government and financial systems </t>
  </si>
  <si>
    <t xml:space="preserve">Foreign location with unstable government or financial systems </t>
  </si>
  <si>
    <t xml:space="preserve">Restricted foreign location </t>
  </si>
  <si>
    <t xml:space="preserve">Other non-profit </t>
  </si>
  <si>
    <t xml:space="preserve">Industry </t>
  </si>
  <si>
    <t>Subject to Single Audit</t>
  </si>
  <si>
    <t xml:space="preserve">No </t>
  </si>
  <si>
    <t>Outgoing Funds $150,000 – $649,999</t>
  </si>
  <si>
    <t>Human or Animal Subjects approved by Subrecipient IRB or IACUC</t>
  </si>
  <si>
    <t>Embryonic stem cells</t>
  </si>
  <si>
    <t xml:space="preserve">Sponsor must approve </t>
  </si>
  <si>
    <t>Subrecipient using Prime Recipient’s IRB or IACUC</t>
  </si>
  <si>
    <t>Subrecipient will only submit progress reports</t>
  </si>
  <si>
    <t>Subrecipient is responsible for tangible products</t>
  </si>
  <si>
    <t>PTE’s PI’s work is dependent upon Subrecipient’s work</t>
  </si>
  <si>
    <t>CAT Regulatory Backup</t>
  </si>
  <si>
    <t>2 CFR 200. 205(d)</t>
  </si>
  <si>
    <t>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t>
  </si>
  <si>
    <t>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</si>
  <si>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t>200. 305(b)(6)</t>
  </si>
  <si>
    <t>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</si>
  <si>
    <t>200. 331(b)</t>
  </si>
  <si>
    <t>Evaluate each subrecipient's risk of noncompliance with Federal statutes, regulations, and the terms and conditions of the subaward for purposes of determining the appropriate subrecipient monitoring described in paragraphs (d) and (e) of this section, which may include consideration of such factors as:
(2) The results of previous audits including whether or not the subrecipient receives a Single Audit in accordance with Subpart F—Audit Requirements of this part, and the extent to which the same or similar subaward has been audited as a major program.</t>
  </si>
  <si>
    <t>200. 331(d)</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</si>
  <si>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</si>
  <si>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200. 331(f)</t>
  </si>
  <si>
    <t>Verify that every subrecipient is audited as required by Subpart F—Audit Requirements of this part when it is expected that the subrecipient's Federal awards expended during the respective fiscal year equaled or exceeded the threshold set forth in §200.501 Audit requirements.</t>
  </si>
  <si>
    <t>200. 331(g)</t>
  </si>
  <si>
    <t>Consider whether the results of the subrecipient's audits, on-site reviews, or other monitoring indicate conditions that necessitate adjustments to the pass-through entity's own records.</t>
  </si>
  <si>
    <t>200.      501</t>
  </si>
  <si>
    <t>Audit requirements. (a) Audit required. A non-Federal entity that expends $750,000 or more during the non-Federal entity's fiscal year in Federal awards must have a single or program-specific audit conducted for that year in accordance with the provisions of this part.</t>
  </si>
  <si>
    <t>2015 Compl. Suppl. Section 3.2-M</t>
  </si>
  <si>
    <t>Compliance Requirements: Evaluate Risk – Evaluate each subrecipient’s risk of noncompliance for purposes of determining the appropriate subrecipient monitoring related to the subaward (2 CFR section 200.331(b)).  This evaluation of risk may include consideration of such factors as the following:
1. The subrecipient’s prior experience with the same or similar subawards;
2. The results of previous audits including whether or not the subrecipient receives single audit in accordance with 2 CFR part 200, subpart F, and the extent to which the same or similar subaward has been audited as a major program;
3. Whether the subrecipient has new personnel or new or substantially changed systems; and
4. The extent and results of Federal awarding agency monitoring (e.g., if the subrecipient also receives Federal awards directly from a Federal awarding agency).
See also 2015 Compliance Supplement Section 3.2-M. Suggested Audit Procedures – Compliance. 4. Ascertain if the PTE verified that subrecipients expected to be audited as required by 2 CFR part 200, subpart F, met this requirement (2 CFR section 200.331(f)).  This verification may be performed as part of the required monitoring under 2 CFR section 200.331(d)(2) to ensure that the subrecipient takes timely and appropriate action on deficiencies detected though audits.</t>
  </si>
  <si>
    <t>Monitor the activities of the subrecipient as necessary to ensure that the subaward is used for authorized purposes, in compliance with Federal statutes, regulations, and the terms and conditions of the subaward; and that subaward performance goals are achieved. Pass-through entity monitoring of the subrecipient must include:
(1) Reviewing financial and performance reports required by the pass-through entity.
(2) Following-up and ensuring that the subrecipient takes timely and appropriate action on all deficiencies pertaining to the Federal award provided to the subrecipient from the pass-through entity detected through audits, on-site reviews, and other means.
(3) Issuing a management decision for audit findings pertaining to the Federal award provided to the subrecipient from the pass-through entity as required by §200.521 Management decision.</t>
  </si>
  <si>
    <t>See above.</t>
  </si>
  <si>
    <t>200. 331(a)(3)</t>
  </si>
  <si>
    <t>Any additional requirements that the pass-through entity imposes on the subrecipient in order for the pass-through entity to meet its own responsibility to the Federal awarding agency including identification of any required financial and performance reports.</t>
  </si>
  <si>
    <t>CS Section 3.2-M</t>
  </si>
  <si>
    <t>Suggested Audit Procedures – Compliance.3.  Review the PTE’s documentation of monitoring the subaward and consider if the PTE’s monitoring provided reasonable assurance that the subrecipient used the subaward for authorized purposes in compliance with Federal statutes, regulations, and the terms and conditions of the subaward.</t>
  </si>
  <si>
    <t>200. 306(b)</t>
  </si>
  <si>
    <t>For all Federal awards, any shared costs or matching funds and all contributions, including cash and third party in-kind contributions, must be accepted as part of the non-Federal entity's cost sharing or matching when such contributions meet all of the following criteria:
(1) Are verifiable from the non-Federal entity's records;
(2) Are not included as contributions for any other Federal award;
(3) Are necessary and reasonable for accomplishment of project or program objectives;
(4) Are allowable under Subpart E—Cost Principles of this part;
(5) Are not paid by the Federal Government under another Federal award, except where the Federal statute authorizing a program specifically provides that Federal funds made available for such program can be applied to matching or cost sharing requirements of other Federal programs;
(6) Are provided for in the approved budget when required by the Federal awarding agency; and
(7) Conform to other provisions of this part, as applicable.</t>
  </si>
  <si>
    <t>200.        68</t>
  </si>
  <si>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</si>
  <si>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t>200.      207</t>
  </si>
  <si>
    <t>Specific conditions. (a) The Federal awarding agency or pass-through entity may impose additional specific award conditions as needed, in accordance with paragraphs (b) and (c) of this section, under the following circumstances:
(1) Based on the criteria set forth in §200.205 Federal awarding agency review of risk posed by applicants;
(2) When an applicant or recipient has a history of failure to comply with the general or specific terms and conditions of a Federal award;
(3) When an applicant or recipient fails to meet expected performance goals as described in §200.210 Information contained in a Federal award; or
(4) When an applicant or recipient is not otherwise responsible.
(b) These additional Federal award conditions may include items such as the following:
(1) Requiring payments as reimbursements rather than advance payments;
(2) Withholding authority to proceed to the next phase until receipt of evidence of acceptable performance within a given period of performance;
(3) Requiring additional, more detailed financial reports;
(4) Requiring additional project monitoring;
(5) Requiring the non-Federal entity to obtain technical or management assistance; or
(6) Establishing additional prior approvals.
(c) The Federal awarding agency or pass-through entity must notify the applicant or non-Federal entity as to:
(1) The nature of the additional requirements;
(2) The reason why the additional requirements are being imposed;
(3) The nature of the action needed to remove the additional requirement, if applicable;
(4) The time allowed for completing the actions if applicable, and
(5) The method for requesting reconsideration of the additional requirements imposed.
(d) Any specific conditions must be promptly removed once the conditions that prompted them have been corrected.  See also 2 CFR 200.331.a.3. Any additional requirements that the pass-through entity imposes on the subrecipient in order for the pass-through entity to meet its own responsibility to the Federal awarding agency including identification of any required financial and performance reports.</t>
  </si>
  <si>
    <t>200.      338</t>
  </si>
  <si>
    <t>Remedies for noncompliance. If a non-Federal entity fails to comply with Federal statutes, regulations or the terms and conditions of a Federal award, the Federal awarding agency or pass-through entity may impose additional conditions, as described in §200.207 Specific conditions. If the Federal awarding agency or pass-through entity determines that noncompliance cannot be remedied by imposing additional conditions, the Federal awarding agency or pass-through entity may take one or more of the following actions, as appropriate in the circumstances:
(a) Temporarily withhold cash payments pending correction of the deficiency by the non-Federal entity or more severe enforcement action by the Federal awarding agency or pass-through entity.
(b) Disallow (that is, deny both use of funds and any applicable matching credit for) all or part of the cost of the activity or action not in compliance.
(c) Wholly or partly suspend or terminate the Federal award.
(d) Initiate suspension or debarment proceedings as authorized under 2 CFR part 180 and Federal awarding agency regulations (or in the case of a pass-through entity, recommend such a proceeding be initiated by a Federal awarding agency).
(e) Withhold further Federal awards for the project or program.
(f) Take other remedies that may be legally available.</t>
  </si>
  <si>
    <t>10 &amp; 11</t>
  </si>
  <si>
    <t>200. 501(h)</t>
  </si>
  <si>
    <t>For-profit subrecipient. Since this part does not apply to for-profit subrecipients, the pass-through entity is responsible for establishing requirements, as necessary, to ensure compliance by for-profit subrecipients. The agreement with the for-profit subrecipient must describe applicable compliance requirements and the for-profit subrecipient's compliance responsibility. Methods to ensure compliance for Federal awards made to for-profit subrecipients may include pre-award audits, monitoring during the agreement, and post-award audits. See also §200.331 Requirements for pass-through entities.</t>
  </si>
  <si>
    <t>These questions focus on the characteristics of the project and are independently scored. Some may be similar to prior questions.</t>
  </si>
  <si>
    <t xml:space="preserve">Relevant findings defined: Were any of the findings related specifically to any PTE's funding to the entity?  PTEs do not need to consider factors clearly unrelated to research, such as sports or student loans. Findings from other projects that could be applied to most research projects, such as equipment purchases, debarment/suspension, allowable costs, or compliance with procedures, should be considered.                                                         RESOURCE: cfo.gov/assets/files/2CFR-FrequentlyAskedQuestions_2021050321.pdf (See Q-80, p.17) </t>
  </si>
  <si>
    <t>Recommended use of entity legal name, or SAM.gov registration entity name or entity's D.B.A., or the name used in the subaward/subcontract agreement Att.3B</t>
  </si>
  <si>
    <t>Did PTE issue management decision for applicable audit findings pertaining to the Federal award provided to the subrecipient from the pass-through entity as required by § 200.521.</t>
  </si>
  <si>
    <t>SAM.gov includes information on debarment and suspension. Such information is available only if the entity has a full registation. PTE must identify alternative ways to  check for exclusions and federal debt offset, e.g. FPD EC profile, Visual Compliance or other commercially available software. Sam.gov can be used to confirm no exclusions including federal debt offset. [NOTE: Excluded party list now rolled into sam.gov ]</t>
  </si>
  <si>
    <t>Does the Subrecipient show "debt offset" in SAM.gov?</t>
  </si>
  <si>
    <r>
      <t xml:space="preserve">Have other risks been identified? </t>
    </r>
    <r>
      <rPr>
        <i/>
        <sz val="11"/>
        <color theme="1"/>
        <rFont val="Calibri"/>
        <family val="2"/>
        <scheme val="minor"/>
      </rPr>
      <t>If yes, explain in Notes below.</t>
    </r>
  </si>
  <si>
    <t>Incorporation date provides information on how long institution has been doing business. Recently founded organizations may not have had a significant audit history; suggest checking unaudited financial reports or IRS 990 form.  Frequency of audits depends on type of organization. Institution experience with administering sponsored research is more important when working with newer institutions who may not yet have many audits. Experience with Federal projects can be found by searching USAspending.gov. Ultimately the institition's level of experience with research is what is most important. PTE experience with that particular institution's research enterprise should be considered. Suggest checking audited financial statements or single audit for information on research experience.</t>
  </si>
  <si>
    <t>Institutions are free to craft policy and procedures around specific answers as well.  For instance, an institution with a large volume of subawards to foreign entities may require an extra review step for only those subawards. Or a high score in response to questions 21 (dollar amount) and 22 (percentage passed-through) may prompt specific terms and conditions related to invoicing requirements.</t>
  </si>
  <si>
    <t xml:space="preserve">An entity with a profile in the FDP Expanded Clearinghouse has its current (or most recent) information in a centralized location to reduce administrative workload when processing risk assessment. </t>
  </si>
  <si>
    <t>2 CFR 200.332(c)</t>
  </si>
  <si>
    <t>2 CFR 200.332(b) through 2 CFR 200.332(h)</t>
  </si>
  <si>
    <t xml:space="preserve">2 CFR 200.501(b) 
</t>
  </si>
  <si>
    <r>
      <t>2 CFR 200.332(a)(1)(i)</t>
    </r>
    <r>
      <rPr>
        <sz val="11"/>
        <color theme="10"/>
        <rFont val="Calibri"/>
        <family val="2"/>
        <scheme val="minor"/>
      </rPr>
      <t xml:space="preserve"> </t>
    </r>
    <r>
      <rPr>
        <sz val="11"/>
        <rFont val="Calibri"/>
        <family val="2"/>
        <scheme val="minor"/>
      </rPr>
      <t>- In the subagreement, PTE must identify the subrecipient by name which must match the name associated with its Unique Entity Identifier (UEI).</t>
    </r>
  </si>
  <si>
    <t>2 CFR 200.332(d)(2)</t>
  </si>
  <si>
    <t>2 CFR 200.332(d)(3)</t>
  </si>
  <si>
    <r>
      <t>2 CFR 25.300</t>
    </r>
    <r>
      <rPr>
        <sz val="11"/>
        <rFont val="Calibri"/>
        <family val="2"/>
        <scheme val="minor"/>
      </rPr>
      <t>: Requirement for recipients to ensure subrecipients have a unique entity identifier.
(a) A recipient may not make a subaward to a subrecipient unless that subrecipient has obtained and provided to the recipient a unique entity identifier. Subrecipients are not required to complete full SAM registration to obtain a unique entity identifier. 
(b) A recipient must notify any potential subrecipients that the recipient cannot make a subaward unless the subrecipient has obtained a unique entity identifier as described in paragraph (a) of this section.</t>
    </r>
  </si>
  <si>
    <t>&lt;click to select&gt;</t>
  </si>
  <si>
    <r>
      <t>2 CFR 200.1 (Definitions)</t>
    </r>
    <r>
      <rPr>
        <sz val="11"/>
        <rFont val="Calibri"/>
        <family val="2"/>
        <scheme val="minor"/>
      </rPr>
      <t>; FAR 2.101 (Definition of Contract)</t>
    </r>
  </si>
  <si>
    <t xml:space="preserve">2 CFR 200.1 </t>
  </si>
  <si>
    <t>2 CFR 200.1</t>
  </si>
  <si>
    <t>2 CFR 200.306</t>
  </si>
  <si>
    <r>
      <t>2 CFR 200.112</t>
    </r>
    <r>
      <rPr>
        <sz val="11"/>
        <rFont val="Calibri"/>
        <family val="2"/>
        <scheme val="minor"/>
      </rPr>
      <t>; 42 CFR 50.604</t>
    </r>
  </si>
  <si>
    <t>2 CFR 200.521</t>
  </si>
  <si>
    <r>
      <t>2 CFR 200.515</t>
    </r>
    <r>
      <rPr>
        <sz val="11"/>
        <rFont val="Calibri"/>
        <family val="2"/>
        <scheme val="minor"/>
      </rPr>
      <t>-516 and 520.</t>
    </r>
  </si>
  <si>
    <r>
      <t>2.CFR 200.332(b)(4)</t>
    </r>
    <r>
      <rPr>
        <sz val="11"/>
        <rFont val="Calibri"/>
        <family val="2"/>
        <scheme val="minor"/>
      </rPr>
      <t>:The extent and results of Federal awarding agency monitoring (e.g., if the subrecipient also receives Federal awards directly from a Federal awarding agency).                                                                                                 2 CFR 200.520 lists characteristics of a low-risk awardee.</t>
    </r>
  </si>
  <si>
    <t>2 CFR 200.332(a)(4)(i)(B)</t>
  </si>
  <si>
    <t>2 CFR 200.332(a)(1)(xiv)</t>
  </si>
  <si>
    <r>
      <t xml:space="preserve">2 CFR 200.305(b)(6) </t>
    </r>
    <r>
      <rPr>
        <sz val="11"/>
        <rFont val="Calibri"/>
        <family val="2"/>
        <scheme val="minor"/>
      </rPr>
      <t>- Unless otherwise required by Federal statutes, payments for allowable costs by non-Federal entities must not be withheld at any time during the period of performance unless the conditions of §§200.207 Specific conditions, Subpart D—Post Federal Award Requirements of this part, 200.338 Remedies for Noncompliance, or one or more of the following applies:
(ii) The non-Federal entity is delinquent in a debt to the United States as defined in OMB Guidance A-129, “Policies for Federal Credit Programs and Non-Tax Receivables.” Under such conditions, the Federal awarding agency or pass-through entity may, upon reasonable notice, inform the non-Federal entity that payments must not be made for obligations incurred after a specified date until the conditions are corrected or the indebtedness to the Federal Government is liquidated.</t>
    </r>
  </si>
  <si>
    <t xml:space="preserve">2 CFR 200.302 </t>
  </si>
  <si>
    <r>
      <t xml:space="preserve">2 CFR 200.320
</t>
    </r>
    <r>
      <rPr>
        <sz val="11"/>
        <rFont val="Calibri"/>
        <family val="2"/>
        <scheme val="minor"/>
      </rPr>
      <t xml:space="preserve">2 CFR 200.318-327 for procurement standards. </t>
    </r>
  </si>
  <si>
    <r>
      <t xml:space="preserve">2 CFR 200.332(b)(2)
</t>
    </r>
    <r>
      <rPr>
        <sz val="11"/>
        <rFont val="Calibri"/>
        <family val="2"/>
        <scheme val="minor"/>
      </rPr>
      <t>2 CFR 200 Subpart F</t>
    </r>
  </si>
  <si>
    <r>
      <t>2.CFR 200.332(b)(1)</t>
    </r>
    <r>
      <rPr>
        <sz val="11"/>
        <rFont val="Calibri"/>
        <family val="2"/>
        <scheme val="minor"/>
      </rPr>
      <t>: Subrecipient's prior experience with the same or similar subawards.</t>
    </r>
  </si>
  <si>
    <t>2 CFR 200.332(b)(2)</t>
  </si>
  <si>
    <r>
      <t xml:space="preserve">https://ofac.treasury.gov/ofac-sanctions-lists
</t>
    </r>
    <r>
      <rPr>
        <sz val="11"/>
        <rFont val="Calibri"/>
        <family val="2"/>
        <scheme val="minor"/>
      </rPr>
      <t xml:space="preserve">https://www.ecfr.gov/current/title-31/subtitle-B/chapter-V
Country-related sanctions are in 31 CFR 510-591 (OFAC)
https://www.ecfr.gov/current/title-2/section-200.208 </t>
    </r>
  </si>
  <si>
    <t>2 CFR 200.208</t>
  </si>
  <si>
    <t>2 CFR 200.206(d)(1) - 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
200.214 - 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t>
  </si>
  <si>
    <r>
      <rPr>
        <sz val="11"/>
        <rFont val="Calibri"/>
        <family val="2"/>
        <scheme val="minor"/>
      </rPr>
      <t>Relevant findings defined: Were any of the findings related specifically to any PTE's funding to the entity?</t>
    </r>
    <r>
      <rPr>
        <u/>
        <sz val="11"/>
        <color theme="10"/>
        <rFont val="Calibri"/>
        <family val="2"/>
        <scheme val="minor"/>
      </rPr>
      <t xml:space="preserve">
RESOURCE: https://www.cfo.gov/assets/files/2CFR-FrequentlyAskedQuestions_2021050321.pdf</t>
    </r>
    <r>
      <rPr>
        <sz val="11"/>
        <rFont val="Calibri"/>
        <family val="2"/>
        <scheme val="minor"/>
      </rPr>
      <t xml:space="preserve"> (See Q-80, p.17) </t>
    </r>
  </si>
  <si>
    <r>
      <t xml:space="preserve">Have other risks been identified? </t>
    </r>
    <r>
      <rPr>
        <i/>
        <sz val="11"/>
        <color theme="1"/>
        <rFont val="Calibri"/>
        <family val="2"/>
      </rPr>
      <t>If YES, explain in Notes below.</t>
    </r>
  </si>
  <si>
    <t>If YES to 1, 2, or 3, consider alternatives to initiating agreement:</t>
  </si>
  <si>
    <t xml:space="preserve">Unscored questions can be managed, do present potential increased risk, and can be addressed with terms and conditions in subcontract agreement. Consider imposing specific subaward conditions upon a subrecipient if appropriate as described in § 200.208. </t>
  </si>
  <si>
    <r>
      <rPr>
        <sz val="11"/>
        <rFont val="Calibri"/>
        <family val="2"/>
        <scheme val="minor"/>
      </rPr>
      <t xml:space="preserve">Unique Entity Identifier (UEI) is required to ensure correct identification of the subrecipient. This is applicable to all non-federal entities (U.S. based and non-U.S. based) in order to receive U.S. Federal funding. Instructions and guidance to obtain a UEI are found at </t>
    </r>
    <r>
      <rPr>
        <u/>
        <sz val="11"/>
        <color theme="10"/>
        <rFont val="Calibri"/>
        <family val="2"/>
        <scheme val="minor"/>
      </rPr>
      <t>https://www.fsd.gov/gsafsd_sp</t>
    </r>
  </si>
  <si>
    <t>2 CFR 200. 206(d)(1) - In addition to this review, the Federal awarding agency must comply with the guidelines on governmentwide suspension and debarment in 2 CFR part 180, and must require non-Federal entities to comply with these provisions. These provisions restrict Federal awards, subawards and contracts with certain parties that are debarred, suspended or otherwise excluded from or ineligible for participation in Federal programs or activities. 
200.214 - Non-federal entities are subject to the non-procurement debarment and suspension regulations implementing Executive Orders 12549 and 12689, 2 CFR part 180. These regulations restrict awards, subawards, and contracts with certain parties that are debarred, suspended, or otherwise excluded from or ineligible for participation in Federal assistance programs or activities.                                                                                                                                                                                                        Defined principal includes Principal Investigator: 2 CFR 180.25(c)(3) specifically 180.995</t>
  </si>
  <si>
    <t>The RAQ responds to four examples of subrecipient risk factos listed in 2 CFR 200.332(c), which are: 
a. the subrecipient's prior experience with the same or similar subawards;
b. The results of previous audits including whether or not the subrecipient receives a Single Audit in accordance with Subpart F—Audit Requirements of this part, and the extent to which the same or similar subaward has been audited as a major program;
c. Whether the subrecipient has new personnel or new or substantially changed systems; and
d.    The extent and results of Federal awarding agency monitoring (e.g., if the subrecipient also receives Federal awards directly from a Federal awarding agency)</t>
  </si>
  <si>
    <r>
      <rPr>
        <sz val="11"/>
        <rFont val="Calibri"/>
        <family val="2"/>
        <scheme val="minor"/>
      </rPr>
      <t xml:space="preserve">Foreign organization and foreign public entity are both defined in UG; PTE must adhere to federal regulations and sponsor-specific policy and requirements as they relate to subcontracting with foreign entities. See also NIH policy </t>
    </r>
    <r>
      <rPr>
        <u/>
        <sz val="11"/>
        <color theme="10"/>
        <rFont val="Calibri"/>
        <family val="2"/>
        <scheme val="minor"/>
      </rPr>
      <t xml:space="preserve">https://grants.nih.gov/grants/guide/notice-files/NOT-OD-23-133.html </t>
    </r>
  </si>
  <si>
    <r>
      <rPr>
        <sz val="11"/>
        <rFont val="Calibri"/>
        <family val="2"/>
        <scheme val="minor"/>
      </rPr>
      <t xml:space="preserve">NIH guidance on embryonic human stem cell research is at </t>
    </r>
    <r>
      <rPr>
        <u/>
        <sz val="11"/>
        <color theme="10"/>
        <rFont val="Calibri"/>
        <family val="2"/>
        <scheme val="minor"/>
      </rPr>
      <t>https://grants.nih.gov/stem_cells/registry/current.htm</t>
    </r>
    <r>
      <rPr>
        <sz val="11"/>
        <rFont val="Calibri"/>
        <family val="2"/>
        <scheme val="minor"/>
      </rPr>
      <t>. DOD only funds research using adult human stem cells; website is https://afirm.health.mil/index.cfm?pageid=home (suggest reviewing FAQs).</t>
    </r>
  </si>
  <si>
    <t>When performing an evaluation for a subawardee engaged in a continuing project, it may be sufficient to answer only the following questions: 1, 2, 3, 12, 13, 14, 17, 18. Additionally, PTEs should consider any concerns raised through financial and technical monitoring over the previous performance period. Typically, entity-specific assessments will not need to be updated on a yearly basis, but project-specific issues may warrant closer attention.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</si>
</sst>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rgb="FFFF0000"/>
      <name val="Arial"/>
      <family val="2"/>
    </font>
    <font>
      <u/>
      <sz val="11"/>
      <color rgb="FF0000FF"/>
      <name val="Arial"/>
      <family val="2"/>
    </font>
    <font>
      <u/>
      <sz val="11"/>
      <color rgb="FF1155CC"/>
      <name val="Arial"/>
      <family val="2"/>
    </font>
    <font>
      <sz val="9"/>
      <color rgb="FF1F1F1F"/>
      <name val="Arial"/>
      <family val="2"/>
    </font>
    <font>
      <u/>
      <sz val="11"/>
      <color rgb="FF0000FF"/>
      <name val="Arial"/>
      <family val="2"/>
    </font>
    <font>
      <u/>
      <sz val="11"/>
      <color rgb="FF1155CC"/>
      <name val="Arial"/>
      <family val="2"/>
    </font>
    <font>
      <u/>
      <sz val="11"/>
      <color rgb="FF1155CC"/>
      <name val="Arial"/>
      <family val="2"/>
    </font>
    <font>
      <sz val="9"/>
      <color theme="1"/>
      <name val="Arial"/>
      <family val="2"/>
    </font>
    <font>
      <u/>
      <sz val="11"/>
      <color rgb="FF0000FF"/>
      <name val="Arial"/>
      <family val="2"/>
    </font>
    <font>
      <u/>
      <sz val="11"/>
      <color rgb="FF0000FF"/>
      <name val="Arial"/>
      <family val="2"/>
    </font>
    <font>
      <sz val="18"/>
      <color theme="1"/>
      <name val="Franklin Gothic"/>
    </font>
    <font>
      <sz val="12"/>
      <color theme="1"/>
      <name val="Calibri"/>
      <family val="2"/>
    </font>
    <font>
      <b/>
      <sz val="11"/>
      <color theme="1"/>
      <name val="Calibri"/>
      <family val="2"/>
    </font>
    <font>
      <sz val="11"/>
      <color theme="1"/>
      <name val="Calibri"/>
      <family val="2"/>
    </font>
    <font>
      <b/>
      <sz val="11"/>
      <color theme="1"/>
      <name val="Calibri"/>
      <family val="2"/>
    </font>
    <font>
      <sz val="11"/>
      <color theme="1"/>
      <name val="Calibri"/>
      <family val="2"/>
    </font>
    <font>
      <sz val="11"/>
      <color theme="1"/>
      <name val="Calibri"/>
      <family val="2"/>
      <scheme val="minor"/>
    </font>
    <font>
      <b/>
      <sz val="11"/>
      <color theme="1"/>
      <name val="Calibri"/>
      <family val="2"/>
      <scheme val="minor"/>
    </font>
    <font>
      <sz val="8"/>
      <color theme="1"/>
      <name val="Calibri"/>
      <family val="2"/>
    </font>
    <font>
      <sz val="12"/>
      <color rgb="FF000000"/>
      <name val="Calibri"/>
      <family val="2"/>
    </font>
    <font>
      <sz val="8"/>
      <color theme="1"/>
      <name val="Arial"/>
      <family val="2"/>
    </font>
    <font>
      <b/>
      <u/>
      <sz val="12"/>
      <color theme="1"/>
      <name val="Calibri"/>
      <family val="2"/>
      <scheme val="minor"/>
    </font>
    <font>
      <sz val="12"/>
      <color theme="1"/>
      <name val="Calibri"/>
      <family val="2"/>
      <scheme val="minor"/>
    </font>
    <font>
      <sz val="12"/>
      <color rgb="FF000000"/>
      <name val="Calibri"/>
      <family val="2"/>
      <scheme val="minor"/>
    </font>
    <font>
      <sz val="12"/>
      <color rgb="FF1F1F1F"/>
      <name val="Calibri"/>
      <family val="2"/>
      <scheme val="minor"/>
    </font>
    <font>
      <sz val="11"/>
      <color theme="1"/>
      <name val="Arial"/>
      <family val="2"/>
    </font>
    <font>
      <b/>
      <sz val="11"/>
      <color theme="1"/>
      <name val="Arial"/>
      <family val="2"/>
    </font>
    <font>
      <sz val="11"/>
      <name val="Calibri"/>
      <family val="2"/>
    </font>
    <font>
      <i/>
      <sz val="11"/>
      <color theme="1"/>
      <name val="Calibri"/>
      <family val="2"/>
    </font>
    <font>
      <sz val="11"/>
      <name val="Arial"/>
      <family val="2"/>
    </font>
    <font>
      <u/>
      <sz val="11"/>
      <name val="Arial"/>
      <family val="2"/>
    </font>
    <font>
      <u/>
      <sz val="11"/>
      <color theme="10"/>
      <name val="Calibri"/>
      <family val="2"/>
      <scheme val="minor"/>
    </font>
    <font>
      <b/>
      <sz val="11"/>
      <color theme="1"/>
      <name val="Calibri"/>
      <family val="2"/>
      <scheme val="minor"/>
    </font>
    <font>
      <b/>
      <u/>
      <sz val="11"/>
      <color theme="1"/>
      <name val="Calibri"/>
      <family val="2"/>
      <scheme val="minor"/>
    </font>
    <font>
      <sz val="11"/>
      <color rgb="FF000000"/>
      <name val="Calibri"/>
      <family val="2"/>
      <scheme val="minor"/>
    </font>
    <font>
      <i/>
      <sz val="11"/>
      <color theme="1"/>
      <name val="Calibri"/>
      <family val="2"/>
      <scheme val="minor"/>
    </font>
    <font>
      <sz val="11"/>
      <color rgb="FF1F1F1F"/>
      <name val="Calibri"/>
      <family val="2"/>
      <scheme val="minor"/>
    </font>
    <font>
      <sz val="11"/>
      <color rgb="FF1155CC"/>
      <name val="Calibri"/>
      <family val="2"/>
      <scheme val="minor"/>
    </font>
    <font>
      <sz val="11"/>
      <color theme="10"/>
      <name val="Calibri"/>
      <family val="2"/>
      <scheme val="minor"/>
    </font>
    <font>
      <u/>
      <sz val="11"/>
      <color theme="10"/>
      <name val="Calibri"/>
      <family val="2"/>
      <scheme val="minor"/>
    </font>
    <font>
      <sz val="11"/>
      <name val="Calibri"/>
      <family val="2"/>
      <scheme val="minor"/>
    </font>
    <font>
      <sz val="11"/>
      <color theme="1"/>
      <name val="Calibri"/>
      <family val="2"/>
    </font>
    <font>
      <i/>
      <sz val="11"/>
      <color theme="1"/>
      <name val="Calibri"/>
      <family val="2"/>
    </font>
    <font>
      <b/>
      <sz val="11"/>
      <color theme="1"/>
      <name val="Calibri"/>
      <family val="2"/>
    </font>
    <font>
      <b/>
      <sz val="12"/>
      <color theme="1"/>
      <name val="Calibri"/>
      <family val="2"/>
    </font>
    <font>
      <sz val="12"/>
      <color theme="1"/>
      <name val="Calibri"/>
      <family val="2"/>
    </font>
  </fonts>
  <fills count="14">
    <fill>
      <patternFill patternType="none"/>
    </fill>
    <fill>
      <patternFill patternType="gray125"/>
    </fill>
    <fill>
      <patternFill patternType="solid">
        <fgColor rgb="FFFFF2CC"/>
        <bgColor rgb="FFFFF2CC"/>
      </patternFill>
    </fill>
    <fill>
      <patternFill patternType="solid">
        <fgColor rgb="FFFFFF00"/>
        <bgColor rgb="FFFFFF00"/>
      </patternFill>
    </fill>
    <fill>
      <patternFill patternType="solid">
        <fgColor rgb="FFFFFFFF"/>
        <bgColor rgb="FFFFFFFF"/>
      </patternFill>
    </fill>
    <fill>
      <patternFill patternType="solid">
        <fgColor rgb="FFFFE599"/>
        <bgColor rgb="FFFFE599"/>
      </patternFill>
    </fill>
    <fill>
      <patternFill patternType="solid">
        <fgColor rgb="FF00FFFF"/>
        <bgColor rgb="FF00FFFF"/>
      </patternFill>
    </fill>
    <fill>
      <patternFill patternType="solid">
        <fgColor rgb="FFB7E1CD"/>
        <bgColor rgb="FFB7E1CD"/>
      </patternFill>
    </fill>
    <fill>
      <patternFill patternType="solid">
        <fgColor rgb="FFCFE2F3"/>
        <bgColor rgb="FFCFE2F3"/>
      </patternFill>
    </fill>
    <fill>
      <patternFill patternType="solid">
        <fgColor theme="0"/>
        <bgColor theme="0"/>
      </patternFill>
    </fill>
    <fill>
      <patternFill patternType="solid">
        <fgColor rgb="FFDCE6F1"/>
        <bgColor rgb="FFDCE6F1"/>
      </patternFill>
    </fill>
    <fill>
      <patternFill patternType="solid">
        <fgColor rgb="FFDBE5F1"/>
        <bgColor rgb="FFDBE5F1"/>
      </patternFill>
    </fill>
    <fill>
      <patternFill patternType="solid">
        <fgColor theme="4" tint="0.59999389629810485"/>
        <bgColor rgb="FFC9DAF8"/>
      </patternFill>
    </fill>
    <fill>
      <patternFill patternType="solid">
        <fgColor theme="4" tint="0.59999389629810485"/>
        <bgColor indexed="64"/>
      </patternFill>
    </fill>
  </fills>
  <borders count="37">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9FC5E8"/>
      </right>
      <top/>
      <bottom style="medium">
        <color rgb="FF6FA8DC"/>
      </bottom>
      <diagonal/>
    </border>
    <border>
      <left/>
      <right/>
      <top/>
      <bottom style="medium">
        <color rgb="FF6FA8DC"/>
      </bottom>
      <diagonal/>
    </border>
    <border>
      <left/>
      <right style="thin">
        <color rgb="FF9FC5E8"/>
      </right>
      <top style="medium">
        <color rgb="FF6FA8DC"/>
      </top>
      <bottom style="medium">
        <color rgb="FF6FA8DC"/>
      </bottom>
      <diagonal/>
    </border>
    <border>
      <left/>
      <right/>
      <top style="medium">
        <color rgb="FF6FA8DC"/>
      </top>
      <bottom style="medium">
        <color rgb="FF6FA8DC"/>
      </bottom>
      <diagonal/>
    </border>
    <border>
      <left/>
      <right/>
      <top/>
      <bottom style="thin">
        <color rgb="FFFFFFFF"/>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right/>
      <top style="thin">
        <color rgb="FFFFFFFF"/>
      </top>
      <bottom style="thin">
        <color rgb="FFFFFFFF"/>
      </bottom>
      <diagonal/>
    </border>
    <border>
      <left style="thin">
        <color rgb="FF6FA8DC"/>
      </left>
      <right/>
      <top style="medium">
        <color rgb="FF6FA8DC"/>
      </top>
      <bottom style="medium">
        <color rgb="FF6FA8DC"/>
      </bottom>
      <diagonal/>
    </border>
    <border>
      <left style="thin">
        <color rgb="FF9FC5E8"/>
      </left>
      <right/>
      <top style="medium">
        <color rgb="FF6FA8DC"/>
      </top>
      <bottom style="medium">
        <color rgb="FF6FA8DC"/>
      </bottom>
      <diagonal/>
    </border>
  </borders>
  <cellStyleXfs count="2">
    <xf numFmtId="0" fontId="0" fillId="0" borderId="0"/>
    <xf numFmtId="0" fontId="38" fillId="0" borderId="0" applyNumberFormat="0" applyFill="0" applyBorder="0" applyAlignment="0" applyProtection="0"/>
  </cellStyleXfs>
  <cellXfs count="243">
    <xf numFmtId="0" fontId="0" fillId="0" borderId="0" xfId="0"/>
    <xf numFmtId="0" fontId="5" fillId="0" borderId="0" xfId="0" applyFont="1" applyAlignment="1">
      <alignment wrapText="1"/>
    </xf>
    <xf numFmtId="0" fontId="5" fillId="0" borderId="0" xfId="0" applyFont="1" applyAlignment="1">
      <alignment horizontal="center" wrapText="1"/>
    </xf>
    <xf numFmtId="0" fontId="5" fillId="2" borderId="0" xfId="0" applyFont="1" applyFill="1" applyAlignment="1">
      <alignment wrapText="1"/>
    </xf>
    <xf numFmtId="0" fontId="6" fillId="2" borderId="0" xfId="0" applyFont="1" applyFill="1" applyAlignment="1">
      <alignment wrapText="1"/>
    </xf>
    <xf numFmtId="0" fontId="6" fillId="0" borderId="0" xfId="0" applyFont="1" applyAlignment="1">
      <alignment wrapText="1"/>
    </xf>
    <xf numFmtId="0" fontId="6" fillId="0" borderId="0" xfId="0" applyFont="1"/>
    <xf numFmtId="0" fontId="5" fillId="3" borderId="0" xfId="0" applyFont="1" applyFill="1" applyAlignment="1">
      <alignment vertical="top" wrapText="1"/>
    </xf>
    <xf numFmtId="0" fontId="6" fillId="3" borderId="1" xfId="0" applyFont="1" applyFill="1" applyBorder="1" applyAlignment="1">
      <alignment vertical="top"/>
    </xf>
    <xf numFmtId="0" fontId="6" fillId="3" borderId="0" xfId="0" applyFont="1" applyFill="1" applyAlignment="1">
      <alignment vertical="top"/>
    </xf>
    <xf numFmtId="0" fontId="7" fillId="3" borderId="1" xfId="0" applyFont="1" applyFill="1" applyBorder="1" applyAlignment="1">
      <alignment vertical="top" wrapText="1"/>
    </xf>
    <xf numFmtId="0" fontId="6" fillId="0" borderId="2" xfId="0" applyFont="1" applyBorder="1"/>
    <xf numFmtId="0" fontId="6" fillId="0" borderId="3" xfId="0" applyFont="1" applyBorder="1" applyAlignment="1">
      <alignment vertical="top"/>
    </xf>
    <xf numFmtId="0" fontId="6" fillId="0" borderId="1" xfId="0" applyFont="1" applyBorder="1"/>
    <xf numFmtId="0" fontId="6" fillId="0" borderId="1" xfId="0" applyFont="1" applyBorder="1" applyAlignment="1">
      <alignment wrapText="1"/>
    </xf>
    <xf numFmtId="0" fontId="6" fillId="0" borderId="3" xfId="0" applyFont="1" applyBorder="1"/>
    <xf numFmtId="0" fontId="6" fillId="0" borderId="3" xfId="0" applyFont="1" applyBorder="1" applyAlignment="1">
      <alignment vertical="top" wrapText="1"/>
    </xf>
    <xf numFmtId="0" fontId="8" fillId="0" borderId="3" xfId="0" applyFont="1" applyBorder="1" applyAlignment="1">
      <alignment vertical="top" wrapText="1"/>
    </xf>
    <xf numFmtId="0" fontId="5" fillId="3" borderId="2" xfId="0" applyFont="1" applyFill="1" applyBorder="1" applyAlignment="1">
      <alignment vertical="top" wrapText="1"/>
    </xf>
    <xf numFmtId="0" fontId="6" fillId="3" borderId="3" xfId="0" applyFont="1" applyFill="1" applyBorder="1" applyAlignment="1">
      <alignment vertical="top"/>
    </xf>
    <xf numFmtId="0" fontId="6" fillId="0" borderId="2" xfId="0" applyFont="1" applyBorder="1" applyAlignment="1">
      <alignment vertical="top"/>
    </xf>
    <xf numFmtId="0" fontId="6" fillId="4" borderId="3" xfId="0" applyFont="1" applyFill="1" applyBorder="1" applyAlignment="1">
      <alignment vertical="top" wrapText="1"/>
    </xf>
    <xf numFmtId="0" fontId="5" fillId="0" borderId="3" xfId="0" applyFont="1" applyBorder="1" applyAlignment="1">
      <alignment vertical="top" wrapText="1"/>
    </xf>
    <xf numFmtId="0" fontId="7" fillId="0" borderId="3" xfId="0" applyFont="1" applyBorder="1" applyAlignment="1">
      <alignment vertical="top" wrapText="1"/>
    </xf>
    <xf numFmtId="0" fontId="5" fillId="3" borderId="4" xfId="0" applyFont="1" applyFill="1" applyBorder="1" applyAlignment="1">
      <alignment vertical="top" wrapText="1"/>
    </xf>
    <xf numFmtId="0" fontId="6" fillId="5" borderId="4" xfId="0" applyFont="1" applyFill="1" applyBorder="1" applyAlignment="1">
      <alignment vertical="top"/>
    </xf>
    <xf numFmtId="0" fontId="6" fillId="5" borderId="3" xfId="0" applyFont="1" applyFill="1" applyBorder="1" applyAlignment="1">
      <alignment vertical="top" wrapText="1"/>
    </xf>
    <xf numFmtId="0" fontId="6" fillId="5" borderId="4" xfId="0" applyFont="1" applyFill="1" applyBorder="1" applyAlignment="1">
      <alignment vertical="top" wrapText="1"/>
    </xf>
    <xf numFmtId="0" fontId="5" fillId="3" borderId="2" xfId="0" applyFont="1" applyFill="1" applyBorder="1" applyAlignment="1">
      <alignment vertical="top"/>
    </xf>
    <xf numFmtId="0" fontId="7" fillId="0" borderId="2" xfId="0" applyFont="1" applyBorder="1" applyAlignment="1">
      <alignment vertical="top" wrapText="1"/>
    </xf>
    <xf numFmtId="0" fontId="6" fillId="3" borderId="2" xfId="0" applyFont="1" applyFill="1" applyBorder="1" applyAlignment="1">
      <alignment vertical="top"/>
    </xf>
    <xf numFmtId="0" fontId="5" fillId="3" borderId="3" xfId="0" applyFont="1" applyFill="1" applyBorder="1" applyAlignment="1">
      <alignment vertical="top" wrapText="1"/>
    </xf>
    <xf numFmtId="0" fontId="6" fillId="3" borderId="3" xfId="0" applyFont="1" applyFill="1" applyBorder="1" applyAlignment="1">
      <alignment vertical="top" wrapText="1"/>
    </xf>
    <xf numFmtId="0" fontId="5" fillId="0" borderId="2" xfId="0" applyFont="1" applyBorder="1" applyAlignment="1">
      <alignment vertical="top" wrapText="1"/>
    </xf>
    <xf numFmtId="0" fontId="6" fillId="0" borderId="3" xfId="0" applyFont="1" applyBorder="1" applyAlignment="1">
      <alignment horizontal="right" vertical="top" wrapText="1"/>
    </xf>
    <xf numFmtId="0" fontId="9" fillId="0" borderId="3" xfId="0" applyFont="1" applyBorder="1" applyAlignment="1">
      <alignment vertical="top" wrapText="1"/>
    </xf>
    <xf numFmtId="0" fontId="10" fillId="4" borderId="3" xfId="0" applyFont="1" applyFill="1" applyBorder="1" applyAlignment="1">
      <alignment vertical="top" wrapText="1"/>
    </xf>
    <xf numFmtId="0" fontId="6" fillId="4" borderId="2" xfId="0" applyFont="1" applyFill="1" applyBorder="1" applyAlignment="1">
      <alignment vertical="top" wrapText="1"/>
    </xf>
    <xf numFmtId="0" fontId="11" fillId="4" borderId="3" xfId="0" applyFont="1" applyFill="1" applyBorder="1" applyAlignment="1">
      <alignment wrapText="1"/>
    </xf>
    <xf numFmtId="0" fontId="7" fillId="4" borderId="3" xfId="0" applyFont="1" applyFill="1" applyBorder="1" applyAlignment="1">
      <alignment vertical="top" wrapText="1"/>
    </xf>
    <xf numFmtId="0" fontId="6" fillId="4" borderId="2" xfId="0" applyFont="1" applyFill="1" applyBorder="1" applyAlignment="1">
      <alignment vertical="top"/>
    </xf>
    <xf numFmtId="0" fontId="6" fillId="4" borderId="3" xfId="0" applyFont="1" applyFill="1" applyBorder="1" applyAlignment="1">
      <alignment horizontal="right" vertical="top" wrapText="1"/>
    </xf>
    <xf numFmtId="0" fontId="6" fillId="4" borderId="3" xfId="0" applyFont="1" applyFill="1" applyBorder="1" applyAlignment="1">
      <alignment wrapText="1"/>
    </xf>
    <xf numFmtId="0" fontId="6" fillId="4" borderId="2"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2" fillId="0" borderId="0" xfId="0" applyFont="1" applyAlignment="1">
      <alignment wrapText="1"/>
    </xf>
    <xf numFmtId="0" fontId="13" fillId="0" borderId="1" xfId="0" applyFont="1" applyBorder="1" applyAlignment="1">
      <alignment wrapText="1"/>
    </xf>
    <xf numFmtId="0" fontId="7" fillId="4" borderId="3" xfId="0" applyFont="1" applyFill="1" applyBorder="1" applyAlignment="1">
      <alignment horizontal="right" vertical="top" wrapText="1"/>
    </xf>
    <xf numFmtId="0" fontId="7" fillId="4" borderId="3" xfId="0" applyFont="1" applyFill="1" applyBorder="1" applyAlignment="1">
      <alignment wrapText="1"/>
    </xf>
    <xf numFmtId="0" fontId="6" fillId="4" borderId="3" xfId="0" applyFont="1" applyFill="1" applyBorder="1" applyAlignment="1">
      <alignment vertical="top"/>
    </xf>
    <xf numFmtId="0" fontId="6" fillId="4" borderId="3" xfId="0" applyFont="1" applyFill="1" applyBorder="1"/>
    <xf numFmtId="0" fontId="6" fillId="0" borderId="3" xfId="0" applyFont="1" applyBorder="1" applyAlignment="1">
      <alignment horizontal="right" vertical="top"/>
    </xf>
    <xf numFmtId="0" fontId="6" fillId="0" borderId="3" xfId="0" quotePrefix="1" applyFont="1" applyBorder="1" applyAlignment="1">
      <alignment vertical="top" wrapText="1"/>
    </xf>
    <xf numFmtId="0" fontId="14" fillId="3" borderId="3" xfId="0" applyFont="1" applyFill="1" applyBorder="1" applyAlignment="1">
      <alignment wrapText="1"/>
    </xf>
    <xf numFmtId="0" fontId="6" fillId="0" borderId="3" xfId="0" applyFont="1" applyBorder="1" applyAlignment="1">
      <alignment horizontal="center" vertical="top" wrapText="1"/>
    </xf>
    <xf numFmtId="0" fontId="7" fillId="6" borderId="3" xfId="0" applyFont="1" applyFill="1" applyBorder="1" applyAlignment="1">
      <alignment vertical="top" wrapText="1"/>
    </xf>
    <xf numFmtId="0" fontId="15" fillId="0" borderId="2" xfId="0" applyFont="1" applyBorder="1" applyAlignment="1">
      <alignment wrapText="1"/>
    </xf>
    <xf numFmtId="0" fontId="6" fillId="4" borderId="2" xfId="0" applyFont="1" applyFill="1" applyBorder="1"/>
    <xf numFmtId="0" fontId="7" fillId="0" borderId="3" xfId="0" applyFont="1" applyBorder="1" applyAlignment="1">
      <alignment wrapText="1"/>
    </xf>
    <xf numFmtId="0" fontId="6" fillId="7" borderId="3" xfId="0" applyFont="1" applyFill="1" applyBorder="1" applyAlignment="1">
      <alignment vertical="top" wrapText="1"/>
    </xf>
    <xf numFmtId="0" fontId="7" fillId="0" borderId="3" xfId="0" applyFont="1" applyBorder="1" applyAlignment="1">
      <alignment horizontal="center" vertical="top" wrapText="1"/>
    </xf>
    <xf numFmtId="0" fontId="7" fillId="4" borderId="3" xfId="0" applyFont="1" applyFill="1" applyBorder="1" applyAlignment="1">
      <alignment horizontal="center"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6" fillId="0" borderId="0" xfId="0" applyFont="1" applyAlignment="1">
      <alignment vertical="top"/>
    </xf>
    <xf numFmtId="0" fontId="6" fillId="0" borderId="1"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16" fillId="4" borderId="3" xfId="0" applyFont="1" applyFill="1" applyBorder="1" applyAlignment="1">
      <alignment vertical="top" wrapText="1"/>
    </xf>
    <xf numFmtId="0" fontId="6" fillId="4" borderId="0" xfId="0" applyFont="1" applyFill="1" applyAlignment="1">
      <alignment wrapText="1"/>
    </xf>
    <xf numFmtId="0" fontId="17" fillId="0" borderId="0" xfId="0" applyFont="1"/>
    <xf numFmtId="0" fontId="18" fillId="0" borderId="0" xfId="0" applyFont="1"/>
    <xf numFmtId="0" fontId="18" fillId="0" borderId="6" xfId="0" applyFont="1" applyBorder="1"/>
    <xf numFmtId="0" fontId="6" fillId="0" borderId="6" xfId="0" applyFont="1" applyBorder="1"/>
    <xf numFmtId="0" fontId="19" fillId="8" borderId="5" xfId="0" applyFont="1" applyFill="1" applyBorder="1"/>
    <xf numFmtId="0" fontId="20" fillId="8" borderId="6" xfId="0" applyFont="1" applyFill="1" applyBorder="1"/>
    <xf numFmtId="0" fontId="19" fillId="0" borderId="0" xfId="0" applyFont="1"/>
    <xf numFmtId="0" fontId="24" fillId="0" borderId="0" xfId="0" applyFont="1"/>
    <xf numFmtId="0" fontId="25" fillId="0" borderId="0" xfId="0" applyFont="1" applyAlignment="1">
      <alignment horizontal="right" vertical="center"/>
    </xf>
    <xf numFmtId="0" fontId="20" fillId="0" borderId="0" xfId="0" applyFont="1" applyAlignment="1">
      <alignment wrapText="1"/>
    </xf>
    <xf numFmtId="0" fontId="6" fillId="0" borderId="0" xfId="0" applyFont="1" applyAlignment="1">
      <alignment vertical="center"/>
    </xf>
    <xf numFmtId="0" fontId="19" fillId="0" borderId="0" xfId="0" applyFont="1" applyAlignment="1">
      <alignment wrapText="1"/>
    </xf>
    <xf numFmtId="0" fontId="26"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horizontal="right" vertical="center" wrapText="1"/>
    </xf>
    <xf numFmtId="0" fontId="26" fillId="0" borderId="0" xfId="0" applyFont="1"/>
    <xf numFmtId="0" fontId="20" fillId="0" borderId="0" xfId="0" applyFont="1"/>
    <xf numFmtId="0" fontId="27" fillId="9" borderId="0" xfId="0" applyFont="1" applyFill="1" applyAlignment="1">
      <alignment horizontal="right" vertical="center"/>
    </xf>
    <xf numFmtId="0" fontId="20" fillId="9" borderId="0" xfId="0" applyFont="1" applyFill="1" applyAlignment="1">
      <alignment wrapText="1"/>
    </xf>
    <xf numFmtId="0" fontId="18" fillId="9" borderId="0" xfId="0" applyFont="1" applyFill="1"/>
    <xf numFmtId="0" fontId="6" fillId="9" borderId="0" xfId="0" applyFont="1" applyFill="1"/>
    <xf numFmtId="0" fontId="23" fillId="9" borderId="0" xfId="0" applyFont="1" applyFill="1"/>
    <xf numFmtId="0" fontId="18" fillId="0" borderId="0" xfId="0" applyFont="1" applyAlignment="1">
      <alignment horizontal="right"/>
    </xf>
    <xf numFmtId="0" fontId="22" fillId="8" borderId="8" xfId="0" applyFont="1" applyFill="1" applyBorder="1" applyAlignment="1">
      <alignment wrapText="1"/>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horizontal="right" vertical="top" wrapText="1"/>
    </xf>
    <xf numFmtId="0" fontId="31" fillId="4" borderId="0" xfId="0" applyFont="1" applyFill="1" applyAlignment="1">
      <alignment wrapText="1"/>
    </xf>
    <xf numFmtId="0" fontId="29" fillId="0" borderId="0" xfId="0" applyFont="1" applyAlignment="1">
      <alignment wrapText="1"/>
    </xf>
    <xf numFmtId="0" fontId="29" fillId="4" borderId="0" xfId="0" applyFont="1" applyFill="1" applyAlignment="1">
      <alignment vertical="top" wrapText="1"/>
    </xf>
    <xf numFmtId="0" fontId="29" fillId="4" borderId="0" xfId="0" applyFont="1" applyFill="1" applyAlignment="1">
      <alignment horizontal="right" vertical="top" wrapText="1"/>
    </xf>
    <xf numFmtId="0" fontId="32" fillId="0" borderId="0" xfId="0" applyFont="1"/>
    <xf numFmtId="0" fontId="33" fillId="0" borderId="0" xfId="0" applyFont="1"/>
    <xf numFmtId="0" fontId="25" fillId="9" borderId="12" xfId="0" applyFont="1" applyFill="1" applyBorder="1" applyAlignment="1">
      <alignment vertical="top" wrapText="1"/>
    </xf>
    <xf numFmtId="0" fontId="35" fillId="11" borderId="14" xfId="0" applyFont="1" applyFill="1" applyBorder="1" applyAlignment="1">
      <alignment horizontal="right" vertical="top" wrapText="1"/>
    </xf>
    <xf numFmtId="0" fontId="35" fillId="9" borderId="14" xfId="0" applyFont="1" applyFill="1" applyBorder="1" applyAlignment="1">
      <alignment horizontal="right" vertical="top" wrapText="1"/>
    </xf>
    <xf numFmtId="0" fontId="25" fillId="9" borderId="12" xfId="0" applyFont="1" applyFill="1" applyBorder="1" applyAlignment="1">
      <alignment horizontal="right" vertical="top" wrapText="1"/>
    </xf>
    <xf numFmtId="0" fontId="35" fillId="9" borderId="12" xfId="0" applyFont="1" applyFill="1" applyBorder="1" applyAlignment="1">
      <alignment horizontal="right" vertical="top" wrapText="1"/>
    </xf>
    <xf numFmtId="0" fontId="6" fillId="0" borderId="19" xfId="0" applyFont="1" applyBorder="1"/>
    <xf numFmtId="0" fontId="20" fillId="0" borderId="19" xfId="0" applyFont="1" applyBorder="1"/>
    <xf numFmtId="0" fontId="40" fillId="12" borderId="20" xfId="0" applyFont="1" applyFill="1" applyBorder="1" applyAlignment="1">
      <alignment wrapText="1"/>
    </xf>
    <xf numFmtId="0" fontId="40" fillId="12" borderId="20" xfId="0" applyFont="1" applyFill="1" applyBorder="1"/>
    <xf numFmtId="0" fontId="4" fillId="12" borderId="0" xfId="0" applyFont="1" applyFill="1"/>
    <xf numFmtId="0" fontId="4" fillId="13" borderId="0" xfId="0" applyFont="1" applyFill="1"/>
    <xf numFmtId="0" fontId="39" fillId="12" borderId="0" xfId="0" applyFont="1" applyFill="1" applyAlignment="1">
      <alignment wrapText="1"/>
    </xf>
    <xf numFmtId="0" fontId="4" fillId="12" borderId="20" xfId="0" applyFont="1" applyFill="1" applyBorder="1" applyAlignment="1">
      <alignment wrapText="1"/>
    </xf>
    <xf numFmtId="0" fontId="41" fillId="12" borderId="20" xfId="0" applyFont="1" applyFill="1" applyBorder="1" applyAlignment="1">
      <alignment vertical="top" wrapText="1"/>
    </xf>
    <xf numFmtId="0" fontId="4" fillId="12" borderId="20" xfId="0" applyFont="1" applyFill="1" applyBorder="1" applyAlignment="1">
      <alignment vertical="top" wrapText="1"/>
    </xf>
    <xf numFmtId="0" fontId="4" fillId="12" borderId="0" xfId="0" applyFont="1" applyFill="1" applyAlignment="1">
      <alignment vertical="top" wrapText="1"/>
    </xf>
    <xf numFmtId="0" fontId="4" fillId="12" borderId="21" xfId="0" applyFont="1" applyFill="1" applyBorder="1" applyAlignment="1">
      <alignment vertical="top" wrapText="1"/>
    </xf>
    <xf numFmtId="0" fontId="39" fillId="12" borderId="19" xfId="0" applyFont="1" applyFill="1" applyBorder="1" applyAlignment="1">
      <alignment wrapText="1"/>
    </xf>
    <xf numFmtId="0" fontId="4" fillId="12" borderId="19" xfId="0" applyFont="1" applyFill="1" applyBorder="1" applyAlignment="1">
      <alignment vertical="top" wrapText="1"/>
    </xf>
    <xf numFmtId="0" fontId="4" fillId="12" borderId="19" xfId="0" applyFont="1" applyFill="1" applyBorder="1"/>
    <xf numFmtId="0" fontId="4" fillId="12" borderId="20" xfId="0" applyFont="1" applyFill="1" applyBorder="1"/>
    <xf numFmtId="0" fontId="4" fillId="12" borderId="22" xfId="0" applyFont="1" applyFill="1" applyBorder="1" applyAlignment="1">
      <alignment wrapText="1"/>
    </xf>
    <xf numFmtId="0" fontId="4" fillId="12" borderId="22" xfId="0" applyFont="1" applyFill="1" applyBorder="1" applyAlignment="1">
      <alignment vertical="top" wrapText="1"/>
    </xf>
    <xf numFmtId="0" fontId="4" fillId="12" borderId="2" xfId="0" applyFont="1" applyFill="1" applyBorder="1" applyAlignment="1">
      <alignment vertical="top" wrapText="1"/>
    </xf>
    <xf numFmtId="0" fontId="39" fillId="12" borderId="3" xfId="0" applyFont="1" applyFill="1" applyBorder="1" applyAlignment="1">
      <alignment vertical="top" wrapText="1"/>
    </xf>
    <xf numFmtId="0" fontId="4" fillId="12" borderId="24" xfId="0" applyFont="1" applyFill="1" applyBorder="1" applyAlignment="1">
      <alignment vertical="top" wrapText="1"/>
    </xf>
    <xf numFmtId="0" fontId="4" fillId="12" borderId="24" xfId="0" applyFont="1" applyFill="1" applyBorder="1" applyAlignment="1">
      <alignment wrapText="1"/>
    </xf>
    <xf numFmtId="0" fontId="4" fillId="12" borderId="0" xfId="0" applyFont="1" applyFill="1" applyAlignment="1">
      <alignment wrapText="1"/>
    </xf>
    <xf numFmtId="0" fontId="4" fillId="12" borderId="25" xfId="0" applyFont="1" applyFill="1" applyBorder="1" applyAlignment="1">
      <alignment vertical="top" wrapText="1"/>
    </xf>
    <xf numFmtId="0" fontId="41" fillId="12" borderId="24" xfId="0" applyFont="1" applyFill="1" applyBorder="1" applyAlignment="1">
      <alignment vertical="top" wrapText="1"/>
    </xf>
    <xf numFmtId="0" fontId="4" fillId="12" borderId="24" xfId="0" applyFont="1" applyFill="1" applyBorder="1"/>
    <xf numFmtId="0" fontId="4" fillId="12" borderId="3" xfId="0" applyFont="1" applyFill="1" applyBorder="1" applyAlignment="1">
      <alignment vertical="top" wrapText="1"/>
    </xf>
    <xf numFmtId="0" fontId="4" fillId="12" borderId="25" xfId="0" applyFont="1" applyFill="1" applyBorder="1" applyAlignment="1">
      <alignment vertical="top"/>
    </xf>
    <xf numFmtId="0" fontId="41" fillId="12" borderId="24" xfId="0" applyFont="1" applyFill="1" applyBorder="1" applyAlignment="1">
      <alignment wrapText="1"/>
    </xf>
    <xf numFmtId="0" fontId="4" fillId="12" borderId="22" xfId="0" applyFont="1" applyFill="1" applyBorder="1"/>
    <xf numFmtId="0" fontId="4" fillId="12" borderId="26" xfId="0" applyFont="1" applyFill="1" applyBorder="1" applyAlignment="1">
      <alignment vertical="top" wrapText="1"/>
    </xf>
    <xf numFmtId="0" fontId="4" fillId="12" borderId="27" xfId="0" applyFont="1" applyFill="1" applyBorder="1" applyAlignment="1">
      <alignment vertical="top" wrapText="1"/>
    </xf>
    <xf numFmtId="0" fontId="4" fillId="12" borderId="27" xfId="0" applyFont="1" applyFill="1" applyBorder="1"/>
    <xf numFmtId="0" fontId="4" fillId="12" borderId="29" xfId="0" applyFont="1" applyFill="1" applyBorder="1"/>
    <xf numFmtId="0" fontId="4" fillId="12" borderId="28" xfId="0" applyFont="1" applyFill="1" applyBorder="1"/>
    <xf numFmtId="0" fontId="4" fillId="12" borderId="31" xfId="0" applyFont="1" applyFill="1" applyBorder="1"/>
    <xf numFmtId="0" fontId="4" fillId="12" borderId="19" xfId="0" applyFont="1" applyFill="1" applyBorder="1" applyAlignment="1">
      <alignment wrapText="1"/>
    </xf>
    <xf numFmtId="0" fontId="39" fillId="12" borderId="30" xfId="0" applyFont="1" applyFill="1" applyBorder="1" applyAlignment="1">
      <alignment wrapText="1"/>
    </xf>
    <xf numFmtId="0" fontId="42" fillId="12" borderId="19" xfId="0" applyFont="1" applyFill="1" applyBorder="1" applyAlignment="1">
      <alignment wrapText="1"/>
    </xf>
    <xf numFmtId="0" fontId="42" fillId="12" borderId="20" xfId="0" applyFont="1" applyFill="1" applyBorder="1" applyAlignment="1">
      <alignment wrapText="1"/>
    </xf>
    <xf numFmtId="0" fontId="4" fillId="12" borderId="32" xfId="0" applyFont="1" applyFill="1" applyBorder="1" applyAlignment="1">
      <alignment vertical="top" wrapText="1"/>
    </xf>
    <xf numFmtId="0" fontId="41" fillId="12" borderId="3" xfId="0" applyFont="1" applyFill="1" applyBorder="1" applyAlignment="1">
      <alignment vertical="top" wrapText="1"/>
    </xf>
    <xf numFmtId="0" fontId="42" fillId="12" borderId="24" xfId="0" applyFont="1" applyFill="1" applyBorder="1" applyAlignment="1">
      <alignment wrapText="1"/>
    </xf>
    <xf numFmtId="0" fontId="43" fillId="12" borderId="27" xfId="0" applyFont="1" applyFill="1" applyBorder="1" applyAlignment="1">
      <alignment wrapText="1"/>
    </xf>
    <xf numFmtId="0" fontId="4" fillId="12" borderId="31" xfId="0" applyFont="1" applyFill="1" applyBorder="1" applyAlignment="1">
      <alignment wrapText="1"/>
    </xf>
    <xf numFmtId="0" fontId="43" fillId="12" borderId="24" xfId="0" applyFont="1" applyFill="1" applyBorder="1" applyAlignment="1">
      <alignment wrapText="1"/>
    </xf>
    <xf numFmtId="0" fontId="43" fillId="12" borderId="24" xfId="0" applyFont="1" applyFill="1" applyBorder="1"/>
    <xf numFmtId="0" fontId="41" fillId="12" borderId="24" xfId="0" applyFont="1" applyFill="1" applyBorder="1" applyAlignment="1">
      <alignment horizontal="left" wrapText="1"/>
    </xf>
    <xf numFmtId="0" fontId="4" fillId="12" borderId="3" xfId="0" applyFont="1" applyFill="1" applyBorder="1" applyAlignment="1">
      <alignment wrapText="1"/>
    </xf>
    <xf numFmtId="0" fontId="39" fillId="12" borderId="24" xfId="0" applyFont="1" applyFill="1" applyBorder="1" applyAlignment="1">
      <alignment wrapText="1"/>
    </xf>
    <xf numFmtId="0" fontId="39" fillId="12" borderId="23" xfId="0" applyFont="1" applyFill="1" applyBorder="1" applyAlignment="1">
      <alignment wrapText="1"/>
    </xf>
    <xf numFmtId="0" fontId="4" fillId="12" borderId="25" xfId="0" applyFont="1" applyFill="1" applyBorder="1"/>
    <xf numFmtId="0" fontId="4" fillId="12" borderId="27" xfId="0" applyFont="1" applyFill="1" applyBorder="1" applyAlignment="1">
      <alignment wrapText="1"/>
    </xf>
    <xf numFmtId="0" fontId="43" fillId="12" borderId="20" xfId="0" applyFont="1" applyFill="1" applyBorder="1"/>
    <xf numFmtId="0" fontId="43" fillId="12" borderId="20" xfId="0" applyFont="1" applyFill="1" applyBorder="1" applyAlignment="1">
      <alignment wrapText="1"/>
    </xf>
    <xf numFmtId="0" fontId="41" fillId="12" borderId="20" xfId="0" applyFont="1" applyFill="1" applyBorder="1" applyAlignment="1">
      <alignment horizontal="left"/>
    </xf>
    <xf numFmtId="0" fontId="43" fillId="12" borderId="3" xfId="0" applyFont="1" applyFill="1" applyBorder="1" applyAlignment="1">
      <alignment vertical="top" wrapText="1"/>
    </xf>
    <xf numFmtId="0" fontId="40" fillId="12" borderId="20" xfId="0" applyFont="1" applyFill="1" applyBorder="1" applyAlignment="1">
      <alignment vertical="top"/>
    </xf>
    <xf numFmtId="0" fontId="4" fillId="12" borderId="0" xfId="0" applyFont="1" applyFill="1" applyAlignment="1">
      <alignment vertical="top"/>
    </xf>
    <xf numFmtId="0" fontId="4" fillId="12" borderId="19" xfId="0" applyFont="1" applyFill="1" applyBorder="1" applyAlignment="1">
      <alignment vertical="top"/>
    </xf>
    <xf numFmtId="0" fontId="4" fillId="12" borderId="20" xfId="0" applyFont="1" applyFill="1" applyBorder="1" applyAlignment="1">
      <alignment vertical="top"/>
    </xf>
    <xf numFmtId="0" fontId="4" fillId="12" borderId="24" xfId="0" applyFont="1" applyFill="1" applyBorder="1" applyAlignment="1">
      <alignment vertical="top"/>
    </xf>
    <xf numFmtId="0" fontId="4" fillId="12" borderId="27" xfId="0" applyFont="1" applyFill="1" applyBorder="1" applyAlignment="1">
      <alignment vertical="top"/>
    </xf>
    <xf numFmtId="0" fontId="4" fillId="12" borderId="22" xfId="0" applyFont="1" applyFill="1" applyBorder="1" applyAlignment="1">
      <alignment vertical="top"/>
    </xf>
    <xf numFmtId="0" fontId="44" fillId="12" borderId="24" xfId="0" applyFont="1" applyFill="1" applyBorder="1" applyAlignment="1">
      <alignment vertical="top" wrapText="1"/>
    </xf>
    <xf numFmtId="0" fontId="4" fillId="13" borderId="0" xfId="0" applyFont="1" applyFill="1" applyAlignment="1">
      <alignment vertical="top"/>
    </xf>
    <xf numFmtId="0" fontId="38" fillId="12" borderId="24" xfId="1" applyFill="1" applyBorder="1" applyAlignment="1">
      <alignment vertical="top" wrapText="1"/>
    </xf>
    <xf numFmtId="0" fontId="38" fillId="12" borderId="20" xfId="1" applyFill="1" applyBorder="1" applyAlignment="1">
      <alignment vertical="top" wrapText="1"/>
    </xf>
    <xf numFmtId="0" fontId="46" fillId="12" borderId="24" xfId="1" applyFont="1" applyFill="1" applyBorder="1" applyAlignment="1">
      <alignment vertical="top" wrapText="1"/>
    </xf>
    <xf numFmtId="0" fontId="38" fillId="12" borderId="3" xfId="1" applyFill="1" applyBorder="1" applyAlignment="1">
      <alignment vertical="top" wrapText="1"/>
    </xf>
    <xf numFmtId="0" fontId="38" fillId="13" borderId="1" xfId="1" applyFill="1" applyBorder="1" applyAlignment="1">
      <alignment vertical="top" wrapText="1"/>
    </xf>
    <xf numFmtId="0" fontId="46" fillId="12" borderId="2" xfId="1" applyFont="1" applyFill="1" applyBorder="1" applyAlignment="1">
      <alignment vertical="top" wrapText="1"/>
    </xf>
    <xf numFmtId="0" fontId="48" fillId="0" borderId="0" xfId="0" applyFont="1" applyAlignment="1">
      <alignment wrapText="1"/>
    </xf>
    <xf numFmtId="0" fontId="48" fillId="0" borderId="0" xfId="0" applyFont="1"/>
    <xf numFmtId="0" fontId="23" fillId="0" borderId="19" xfId="0" applyFont="1" applyBorder="1" applyAlignment="1">
      <alignment vertical="top" wrapText="1"/>
    </xf>
    <xf numFmtId="0" fontId="29" fillId="0" borderId="19" xfId="0" applyFont="1" applyBorder="1" applyAlignment="1">
      <alignment vertical="top" wrapText="1"/>
    </xf>
    <xf numFmtId="0" fontId="46" fillId="12" borderId="20" xfId="1" applyFont="1" applyFill="1" applyBorder="1" applyAlignment="1">
      <alignment vertical="top" wrapText="1"/>
    </xf>
    <xf numFmtId="0" fontId="46" fillId="12" borderId="3" xfId="1" applyFont="1" applyFill="1" applyBorder="1" applyAlignment="1">
      <alignment vertical="top" wrapText="1"/>
    </xf>
    <xf numFmtId="0" fontId="38" fillId="12" borderId="33" xfId="1" applyFill="1" applyBorder="1" applyAlignment="1">
      <alignment vertical="top" wrapText="1"/>
    </xf>
    <xf numFmtId="0" fontId="38" fillId="12" borderId="0" xfId="1" applyFill="1" applyAlignment="1">
      <alignment vertical="top" wrapText="1"/>
    </xf>
    <xf numFmtId="0" fontId="38" fillId="12" borderId="22" xfId="1" applyFill="1" applyBorder="1" applyAlignment="1">
      <alignment vertical="top" wrapText="1"/>
    </xf>
    <xf numFmtId="0" fontId="38" fillId="13" borderId="24" xfId="1" applyFill="1" applyBorder="1" applyAlignment="1">
      <alignment vertical="top" wrapText="1"/>
    </xf>
    <xf numFmtId="0" fontId="43" fillId="12" borderId="20" xfId="0" applyFont="1" applyFill="1" applyBorder="1" applyAlignment="1">
      <alignment vertical="top"/>
    </xf>
    <xf numFmtId="0" fontId="3" fillId="12" borderId="3" xfId="0" applyFont="1" applyFill="1" applyBorder="1" applyAlignment="1">
      <alignment vertical="top" wrapText="1"/>
    </xf>
    <xf numFmtId="0" fontId="46" fillId="13" borderId="3" xfId="1" applyFont="1" applyFill="1" applyBorder="1" applyAlignment="1">
      <alignment vertical="top" wrapText="1"/>
    </xf>
    <xf numFmtId="0" fontId="49" fillId="0" borderId="0" xfId="0" applyFont="1" applyAlignment="1">
      <alignment wrapText="1"/>
    </xf>
    <xf numFmtId="0" fontId="20" fillId="8" borderId="8" xfId="0" applyFont="1" applyFill="1" applyBorder="1" applyAlignment="1">
      <alignment wrapText="1"/>
    </xf>
    <xf numFmtId="0" fontId="20" fillId="8" borderId="6" xfId="0" applyFont="1" applyFill="1" applyBorder="1" applyAlignment="1">
      <alignment wrapText="1"/>
    </xf>
    <xf numFmtId="0" fontId="39" fillId="0" borderId="19" xfId="0" applyFont="1" applyBorder="1" applyAlignment="1">
      <alignment horizontal="left"/>
    </xf>
    <xf numFmtId="0" fontId="18" fillId="0" borderId="19" xfId="0" applyFont="1" applyBorder="1"/>
    <xf numFmtId="0" fontId="48" fillId="8" borderId="6" xfId="0" applyFont="1" applyFill="1" applyBorder="1"/>
    <xf numFmtId="0" fontId="50" fillId="0" borderId="19" xfId="0" applyFont="1" applyBorder="1" applyAlignment="1">
      <alignment horizontal="left"/>
    </xf>
    <xf numFmtId="0" fontId="50" fillId="0" borderId="0" xfId="0" applyFont="1"/>
    <xf numFmtId="0" fontId="51" fillId="10" borderId="9" xfId="0" applyFont="1" applyFill="1" applyBorder="1"/>
    <xf numFmtId="0" fontId="52" fillId="10" borderId="9" xfId="0" applyFont="1" applyFill="1" applyBorder="1" applyAlignment="1">
      <alignment horizontal="right"/>
    </xf>
    <xf numFmtId="0" fontId="52" fillId="10" borderId="34" xfId="0" applyFont="1" applyFill="1" applyBorder="1" applyAlignment="1">
      <alignment horizontal="right"/>
    </xf>
    <xf numFmtId="0" fontId="52" fillId="10" borderId="0" xfId="0" applyFont="1" applyFill="1" applyAlignment="1">
      <alignment horizontal="right"/>
    </xf>
    <xf numFmtId="0" fontId="52" fillId="10" borderId="9" xfId="0" applyFont="1" applyFill="1" applyBorder="1"/>
    <xf numFmtId="0" fontId="52" fillId="10" borderId="34" xfId="0" applyFont="1" applyFill="1" applyBorder="1"/>
    <xf numFmtId="0" fontId="51" fillId="10" borderId="0" xfId="0" applyFont="1" applyFill="1"/>
    <xf numFmtId="0" fontId="2" fillId="12" borderId="24" xfId="0" applyFont="1" applyFill="1" applyBorder="1" applyAlignment="1">
      <alignment vertical="top" wrapText="1"/>
    </xf>
    <xf numFmtId="0" fontId="2" fillId="12" borderId="3" xfId="0" applyFont="1" applyFill="1" applyBorder="1" applyAlignment="1">
      <alignment vertical="top" wrapText="1"/>
    </xf>
    <xf numFmtId="0" fontId="2" fillId="12" borderId="20" xfId="0" applyFont="1" applyFill="1" applyBorder="1" applyAlignment="1">
      <alignment vertical="top" wrapText="1"/>
    </xf>
    <xf numFmtId="0" fontId="46" fillId="12" borderId="22" xfId="1" applyFont="1" applyFill="1" applyBorder="1" applyAlignment="1">
      <alignment vertical="top" wrapText="1"/>
    </xf>
    <xf numFmtId="0" fontId="19" fillId="8" borderId="5" xfId="0" applyFont="1" applyFill="1" applyBorder="1" applyAlignment="1">
      <alignment vertical="top"/>
    </xf>
    <xf numFmtId="0" fontId="21" fillId="8" borderId="7" xfId="0" applyFont="1" applyFill="1" applyBorder="1" applyAlignment="1">
      <alignment vertical="top"/>
    </xf>
    <xf numFmtId="0" fontId="21" fillId="8" borderId="8" xfId="0" applyFont="1" applyFill="1" applyBorder="1" applyAlignment="1">
      <alignment vertical="top"/>
    </xf>
    <xf numFmtId="49" fontId="18" fillId="8" borderId="36" xfId="0" applyNumberFormat="1" applyFont="1" applyFill="1" applyBorder="1" applyAlignment="1">
      <alignment vertical="top" wrapText="1"/>
    </xf>
    <xf numFmtId="49" fontId="18" fillId="8" borderId="8" xfId="0" applyNumberFormat="1" applyFont="1" applyFill="1" applyBorder="1" applyAlignment="1">
      <alignment vertical="top" wrapText="1"/>
    </xf>
    <xf numFmtId="49" fontId="18" fillId="8" borderId="36" xfId="0" applyNumberFormat="1" applyFont="1" applyFill="1" applyBorder="1" applyAlignment="1">
      <alignment vertical="top"/>
    </xf>
    <xf numFmtId="49" fontId="18" fillId="8" borderId="8" xfId="0" applyNumberFormat="1" applyFont="1" applyFill="1" applyBorder="1" applyAlignment="1">
      <alignment vertical="top"/>
    </xf>
    <xf numFmtId="49" fontId="48" fillId="8" borderId="36" xfId="0" applyNumberFormat="1" applyFont="1" applyFill="1" applyBorder="1" applyAlignment="1">
      <alignment vertical="top"/>
    </xf>
    <xf numFmtId="49" fontId="48" fillId="8" borderId="8" xfId="0" applyNumberFormat="1" applyFont="1" applyFill="1" applyBorder="1" applyAlignment="1">
      <alignment vertical="top"/>
    </xf>
    <xf numFmtId="49" fontId="18" fillId="8" borderId="35" xfId="0" applyNumberFormat="1" applyFont="1" applyFill="1" applyBorder="1" applyAlignment="1">
      <alignment vertical="top"/>
    </xf>
    <xf numFmtId="0" fontId="48" fillId="8" borderId="36" xfId="0" applyFont="1" applyFill="1" applyBorder="1"/>
    <xf numFmtId="0" fontId="48" fillId="8" borderId="8" xfId="0" applyFont="1" applyFill="1" applyBorder="1"/>
    <xf numFmtId="0" fontId="22" fillId="9" borderId="18" xfId="0" applyFont="1" applyFill="1" applyBorder="1" applyAlignment="1">
      <alignment horizontal="left" vertical="top" wrapText="1"/>
    </xf>
    <xf numFmtId="0" fontId="34" fillId="0" borderId="19" xfId="0" applyFont="1" applyBorder="1"/>
    <xf numFmtId="0" fontId="22" fillId="9" borderId="15" xfId="0" applyFont="1" applyFill="1" applyBorder="1" applyAlignment="1">
      <alignment horizontal="left" vertical="top" wrapText="1"/>
    </xf>
    <xf numFmtId="0" fontId="34" fillId="0" borderId="16" xfId="0" applyFont="1" applyBorder="1"/>
    <xf numFmtId="0" fontId="34" fillId="0" borderId="17" xfId="0" applyFont="1" applyBorder="1"/>
    <xf numFmtId="0" fontId="22" fillId="11" borderId="15" xfId="0" applyFont="1" applyFill="1" applyBorder="1" applyAlignment="1">
      <alignment horizontal="left" vertical="top" wrapText="1"/>
    </xf>
    <xf numFmtId="0" fontId="35" fillId="11" borderId="15" xfId="0" applyFont="1" applyFill="1" applyBorder="1" applyAlignment="1">
      <alignment horizontal="left" vertical="top" wrapText="1"/>
    </xf>
    <xf numFmtId="0" fontId="17" fillId="9" borderId="10" xfId="0" applyFont="1" applyFill="1" applyBorder="1" applyAlignment="1">
      <alignment horizontal="center" vertical="center"/>
    </xf>
    <xf numFmtId="0" fontId="34" fillId="0" borderId="11" xfId="0" applyFont="1" applyBorder="1"/>
    <xf numFmtId="0" fontId="34" fillId="0" borderId="13" xfId="0" applyFont="1" applyBorder="1"/>
    <xf numFmtId="0" fontId="0" fillId="0" borderId="0" xfId="0"/>
    <xf numFmtId="0" fontId="22" fillId="11" borderId="15" xfId="0" applyFont="1" applyFill="1" applyBorder="1" applyAlignment="1">
      <alignment vertical="top" wrapText="1"/>
    </xf>
    <xf numFmtId="0" fontId="1" fillId="12" borderId="20" xfId="0" applyFont="1" applyFill="1" applyBorder="1" applyAlignment="1">
      <alignment vertical="top" wrapText="1"/>
    </xf>
  </cellXfs>
  <cellStyles count="2">
    <cellStyle name="Hyperlink" xfId="1" builtinId="8"/>
    <cellStyle name="Normal" xfId="0" builtinId="0"/>
  </cellStyles>
  <dxfs count="17">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4</xdr:row>
          <xdr:rowOff>28575</xdr:rowOff>
        </xdr:from>
        <xdr:to>
          <xdr:col>3</xdr:col>
          <xdr:colOff>66675</xdr:colOff>
          <xdr:row>4</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xdr:row>
          <xdr:rowOff>28575</xdr:rowOff>
        </xdr:from>
        <xdr:to>
          <xdr:col>3</xdr:col>
          <xdr:colOff>66675</xdr:colOff>
          <xdr:row>7</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9525</xdr:rowOff>
        </xdr:from>
        <xdr:to>
          <xdr:col>5</xdr:col>
          <xdr:colOff>66675</xdr:colOff>
          <xdr:row>7</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0</xdr:colOff>
          <xdr:row>20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0</xdr:colOff>
          <xdr:row>20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5</xdr:col>
          <xdr:colOff>0</xdr:colOff>
          <xdr:row>20</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0</xdr:colOff>
          <xdr:row>23</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0</xdr:colOff>
          <xdr:row>23</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0</xdr:colOff>
          <xdr:row>23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24</xdr:row>
          <xdr:rowOff>390525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24</xdr:row>
          <xdr:rowOff>390525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24</xdr:row>
          <xdr:rowOff>390525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27</xdr:row>
          <xdr:rowOff>390525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27</xdr:row>
          <xdr:rowOff>390525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27</xdr:row>
          <xdr:rowOff>390525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0</xdr:colOff>
          <xdr:row>29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xdr:row>
          <xdr:rowOff>28575</xdr:rowOff>
        </xdr:from>
        <xdr:to>
          <xdr:col>3</xdr:col>
          <xdr:colOff>66675</xdr:colOff>
          <xdr:row>5</xdr:row>
          <xdr:rowOff>180975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9525</xdr:rowOff>
        </xdr:from>
        <xdr:to>
          <xdr:col>5</xdr:col>
          <xdr:colOff>66675</xdr:colOff>
          <xdr:row>5</xdr:row>
          <xdr:rowOff>190500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9525</xdr:rowOff>
        </xdr:from>
        <xdr:to>
          <xdr:col>5</xdr:col>
          <xdr:colOff>66675</xdr:colOff>
          <xdr:row>4</xdr:row>
          <xdr:rowOff>190500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stitutional%20RAQ%20TOO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itutional RAQ TOOL"/>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m.gov/?" TargetMode="External"/><Relationship Id="rId13" Type="http://schemas.openxmlformats.org/officeDocument/2006/relationships/hyperlink" Target="https://www.ecfr.gov/current/title-2/section-200.208" TargetMode="External"/><Relationship Id="rId18" Type="http://schemas.openxmlformats.org/officeDocument/2006/relationships/hyperlink" Target="https://www.ecfr.gov/current/title-2/section-200.521" TargetMode="External"/><Relationship Id="rId3" Type="http://schemas.openxmlformats.org/officeDocument/2006/relationships/hyperlink" Target="https://www.ecfr.gov/current/title-2/subtitle-A/chapter-II/part-200/subpart-D/subject-group-ECFR031321e29ac5bbd" TargetMode="External"/><Relationship Id="rId7" Type="http://schemas.openxmlformats.org/officeDocument/2006/relationships/hyperlink" Target="http://sam.gov/" TargetMode="External"/><Relationship Id="rId12" Type="http://schemas.openxmlformats.org/officeDocument/2006/relationships/hyperlink" Target="https://grants.nih.gov/grants/guide/notice-files/NOT-OD-23-133.html" TargetMode="External"/><Relationship Id="rId17" Type="http://schemas.openxmlformats.org/officeDocument/2006/relationships/hyperlink" Target="https://www.nsf.gov/bfa/dias/resources/Subrecipient_Monitoring_Self-Assessment_Tool.pdf" TargetMode="External"/><Relationship Id="rId2" Type="http://schemas.openxmlformats.org/officeDocument/2006/relationships/hyperlink" Target="https://www.ecfr.gov/current/title-2/subtitle-A/chapter-II/part-200/subpart-D/subject-group-ECFR031321e29ac5bbd" TargetMode="External"/><Relationship Id="rId16" Type="http://schemas.openxmlformats.org/officeDocument/2006/relationships/hyperlink" Target="https://www.nsf.gov/bfa/dias/resources/Subrecipient_Monitoring_Self-Assessment_Tool.pdf" TargetMode="External"/><Relationship Id="rId1" Type="http://schemas.openxmlformats.org/officeDocument/2006/relationships/hyperlink" Target="https://www.ecfr.gov/current/title-2/subtitle-A/chapter-II/part-200/subpart-D/subject-group-ECFR031321e29ac5bbd" TargetMode="External"/><Relationship Id="rId6" Type="http://schemas.openxmlformats.org/officeDocument/2006/relationships/hyperlink" Target="https://www.fsd.gov/gsafsd_sp" TargetMode="External"/><Relationship Id="rId11" Type="http://schemas.openxmlformats.org/officeDocument/2006/relationships/hyperlink" Target="https://www.ecfr.gov/current/title-2/section-200.414" TargetMode="External"/><Relationship Id="rId5" Type="http://schemas.openxmlformats.org/officeDocument/2006/relationships/hyperlink" Target="http://sam.gov/" TargetMode="External"/><Relationship Id="rId15" Type="http://schemas.openxmlformats.org/officeDocument/2006/relationships/hyperlink" Target="https://ofac.treasury.gov/ofac-sanctions-lists" TargetMode="External"/><Relationship Id="rId10" Type="http://schemas.openxmlformats.org/officeDocument/2006/relationships/hyperlink" Target="https://www.ecfr.gov/current/title-2/section-200.521" TargetMode="External"/><Relationship Id="rId19" Type="http://schemas.openxmlformats.org/officeDocument/2006/relationships/hyperlink" Target="https://www.ecfr.gov/current/title-2/section-200.306" TargetMode="External"/><Relationship Id="rId4" Type="http://schemas.openxmlformats.org/officeDocument/2006/relationships/hyperlink" Target="https://www.ecfr.gov/current/title-2/subtitle-A/chapter-II/part-200/subpart-D/subject-group-ECFR031321e29ac5bbd" TargetMode="External"/><Relationship Id="rId9" Type="http://schemas.openxmlformats.org/officeDocument/2006/relationships/hyperlink" Target="http://sam.gov/" TargetMode="External"/><Relationship Id="rId14" Type="http://schemas.openxmlformats.org/officeDocument/2006/relationships/hyperlink" Target="https://www.ecfr.gov/current/title-2/section-200.208"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ecfr.gov/current/title-2/part-200/subject-group-ECFR031321e29ac5bbd" TargetMode="External"/><Relationship Id="rId18" Type="http://schemas.openxmlformats.org/officeDocument/2006/relationships/hyperlink" Target="https://www.ecfr.gov/current/title-2/part-200/section-200.332" TargetMode="External"/><Relationship Id="rId26" Type="http://schemas.openxmlformats.org/officeDocument/2006/relationships/hyperlink" Target="https://www.ecfr.gov/current/title-2/section-200.1" TargetMode="External"/><Relationship Id="rId39" Type="http://schemas.openxmlformats.org/officeDocument/2006/relationships/hyperlink" Target="https://www.ecfr.gov/current/title-2/part-200/section-200.332" TargetMode="External"/><Relationship Id="rId21" Type="http://schemas.openxmlformats.org/officeDocument/2006/relationships/hyperlink" Target="https://www.ecfr.gov/current/title-2/section-25.300" TargetMode="External"/><Relationship Id="rId34" Type="http://schemas.openxmlformats.org/officeDocument/2006/relationships/hyperlink" Target="https://www.ecfr.gov/current/title-2/section-200.320" TargetMode="External"/><Relationship Id="rId42" Type="http://schemas.openxmlformats.org/officeDocument/2006/relationships/hyperlink" Target="https://www.ecfr.gov/current/title-2/part-200/subject-group-ECFR031321e29ac5bbd" TargetMode="External"/><Relationship Id="rId7" Type="http://schemas.openxmlformats.org/officeDocument/2006/relationships/hyperlink" Target="https://grants.nih.gov/grants/guide/notice-files/NOT-OD-23-133.html" TargetMode="External"/><Relationship Id="rId2" Type="http://schemas.openxmlformats.org/officeDocument/2006/relationships/hyperlink" Target="https://www.ecfr.gov/current/title-2/section-200.521" TargetMode="External"/><Relationship Id="rId16" Type="http://schemas.openxmlformats.org/officeDocument/2006/relationships/hyperlink" Target="https://www.ecfr.gov/current/title-2/part-200/subject-group-ECFR031321e29ac5bbd" TargetMode="External"/><Relationship Id="rId20" Type="http://schemas.openxmlformats.org/officeDocument/2006/relationships/hyperlink" Target="https://www.ecfr.gov/current/title-2/section-25.300" TargetMode="External"/><Relationship Id="rId29" Type="http://schemas.openxmlformats.org/officeDocument/2006/relationships/hyperlink" Target="https://www.ecfr.gov/current/title-2/part-200/section-200.332" TargetMode="External"/><Relationship Id="rId41" Type="http://schemas.openxmlformats.org/officeDocument/2006/relationships/hyperlink" Target="https://grants.nih.gov/stem_cells/registry/current.htm" TargetMode="External"/><Relationship Id="rId1" Type="http://schemas.openxmlformats.org/officeDocument/2006/relationships/hyperlink" Target="http://sam.gov/" TargetMode="External"/><Relationship Id="rId6" Type="http://schemas.openxmlformats.org/officeDocument/2006/relationships/hyperlink" Target="http://sam.gov/" TargetMode="External"/><Relationship Id="rId11" Type="http://schemas.openxmlformats.org/officeDocument/2006/relationships/hyperlink" Target="https://www.ecfr.gov/current/title-2/section-200.208" TargetMode="External"/><Relationship Id="rId24" Type="http://schemas.openxmlformats.org/officeDocument/2006/relationships/hyperlink" Target="https://www.ecfr.gov/current/title-2/section-200.1" TargetMode="External"/><Relationship Id="rId32" Type="http://schemas.openxmlformats.org/officeDocument/2006/relationships/hyperlink" Target="https://www.ecfr.gov/current/title-2/part-200/section-200.305" TargetMode="External"/><Relationship Id="rId37" Type="http://schemas.openxmlformats.org/officeDocument/2006/relationships/hyperlink" Target="https://www.ecfr.gov/current/title-2/section-200.332" TargetMode="External"/><Relationship Id="rId40" Type="http://schemas.openxmlformats.org/officeDocument/2006/relationships/hyperlink" Target="https://www.cfo.gov/assets/files/2CFR-FrequentlyAskedQuestions_2021050321.pdf" TargetMode="External"/><Relationship Id="rId5" Type="http://schemas.openxmlformats.org/officeDocument/2006/relationships/hyperlink" Target="http://sam.gov/?" TargetMode="External"/><Relationship Id="rId15" Type="http://schemas.openxmlformats.org/officeDocument/2006/relationships/hyperlink" Target="https://www.ecfr.gov/current/title-2/part-200/subject-group-ECFR031321e29ac5bbd" TargetMode="External"/><Relationship Id="rId23" Type="http://schemas.openxmlformats.org/officeDocument/2006/relationships/hyperlink" Target="https://www.ecfr.gov/current/title-2/section-200.1" TargetMode="External"/><Relationship Id="rId28" Type="http://schemas.openxmlformats.org/officeDocument/2006/relationships/hyperlink" Target="https://www.ecfr.gov/current/title-2/section-200.515" TargetMode="External"/><Relationship Id="rId36" Type="http://schemas.openxmlformats.org/officeDocument/2006/relationships/hyperlink" Target="https://www.ecfr.gov/current/title-2/part-200/section-200.332" TargetMode="External"/><Relationship Id="rId10" Type="http://schemas.openxmlformats.org/officeDocument/2006/relationships/hyperlink" Target="https://www.ecfr.gov/current/title-2/section-200.306" TargetMode="External"/><Relationship Id="rId19" Type="http://schemas.openxmlformats.org/officeDocument/2006/relationships/hyperlink" Target="https://www.ecfr.gov/current/title-2/part-200/section-200.332" TargetMode="External"/><Relationship Id="rId31" Type="http://schemas.openxmlformats.org/officeDocument/2006/relationships/hyperlink" Target="https://www.ecfr.gov/current/title-2/part-200/section-200.332" TargetMode="External"/><Relationship Id="rId4" Type="http://schemas.openxmlformats.org/officeDocument/2006/relationships/hyperlink" Target="http://sam.gov/" TargetMode="External"/><Relationship Id="rId9" Type="http://schemas.openxmlformats.org/officeDocument/2006/relationships/hyperlink" Target="https://www.ecfr.gov/current/title-2/section-200.521" TargetMode="External"/><Relationship Id="rId14" Type="http://schemas.openxmlformats.org/officeDocument/2006/relationships/hyperlink" Target="https://www.ecfr.gov/current/title-2/part-200/subject-group-ECFR031321e29ac5bbd" TargetMode="External"/><Relationship Id="rId22" Type="http://schemas.openxmlformats.org/officeDocument/2006/relationships/hyperlink" Target="https://www.ecfr.gov/current/title-2/section-200.1" TargetMode="External"/><Relationship Id="rId27" Type="http://schemas.openxmlformats.org/officeDocument/2006/relationships/hyperlink" Target="https://www.ecfr.gov/current/title-2/section-200.112" TargetMode="External"/><Relationship Id="rId30" Type="http://schemas.openxmlformats.org/officeDocument/2006/relationships/hyperlink" Target="https://www.ecfr.gov/current/title-2/part-200/section-200.332" TargetMode="External"/><Relationship Id="rId35" Type="http://schemas.openxmlformats.org/officeDocument/2006/relationships/hyperlink" Target="https://www.ecfr.gov/current/title-2/part-200/section-200.332" TargetMode="External"/><Relationship Id="rId43" Type="http://schemas.openxmlformats.org/officeDocument/2006/relationships/printerSettings" Target="../printerSettings/printerSettings2.bin"/><Relationship Id="rId8" Type="http://schemas.openxmlformats.org/officeDocument/2006/relationships/hyperlink" Target="https://ofac.treasury.gov/ofac-sanctions-lists" TargetMode="External"/><Relationship Id="rId3" Type="http://schemas.openxmlformats.org/officeDocument/2006/relationships/hyperlink" Target="https://www.fsd.gov/gsafsd_sp" TargetMode="External"/><Relationship Id="rId12" Type="http://schemas.openxmlformats.org/officeDocument/2006/relationships/hyperlink" Target="https://www.ecfr.gov/current/title-2/part-200/section-200.332" TargetMode="External"/><Relationship Id="rId17" Type="http://schemas.openxmlformats.org/officeDocument/2006/relationships/hyperlink" Target="https://www.ecfr.gov/current/title-2/part-200/section-200.501" TargetMode="External"/><Relationship Id="rId25" Type="http://schemas.openxmlformats.org/officeDocument/2006/relationships/hyperlink" Target="https://www.ecfr.gov/current/title-2/part-200/section-200.332" TargetMode="External"/><Relationship Id="rId33" Type="http://schemas.openxmlformats.org/officeDocument/2006/relationships/hyperlink" Target="https://www.ecfr.gov/current/title-2/section-200.302" TargetMode="External"/><Relationship Id="rId38" Type="http://schemas.openxmlformats.org/officeDocument/2006/relationships/hyperlink" Target="https://www.ecfr.gov/current/title-2/section-2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I119"/>
  <sheetViews>
    <sheetView workbookViewId="0">
      <pane ySplit="1" topLeftCell="A2" activePane="bottomLeft" state="frozen"/>
      <selection pane="bottomLeft" activeCell="B3" sqref="B3"/>
    </sheetView>
  </sheetViews>
  <sheetFormatPr defaultColWidth="14.42578125" defaultRowHeight="15" customHeight="1"/>
  <cols>
    <col min="3" max="3" width="28.28515625" customWidth="1"/>
    <col min="4" max="4" width="61.7109375" customWidth="1"/>
    <col min="5" max="5" width="61.85546875" customWidth="1"/>
    <col min="6" max="6" width="39.140625" customWidth="1"/>
    <col min="7" max="7" width="58" customWidth="1"/>
    <col min="8" max="8" width="42.85546875" customWidth="1"/>
    <col min="9" max="9" width="75" customWidth="1"/>
  </cols>
  <sheetData>
    <row r="1" spans="1:9" ht="45">
      <c r="A1" s="1" t="s">
        <v>0</v>
      </c>
      <c r="B1" s="1" t="s">
        <v>1</v>
      </c>
      <c r="C1" s="1" t="s">
        <v>2</v>
      </c>
      <c r="D1" s="2" t="s">
        <v>3</v>
      </c>
      <c r="E1" s="1" t="s">
        <v>4</v>
      </c>
      <c r="F1" s="1" t="s">
        <v>5</v>
      </c>
      <c r="G1" s="3" t="s">
        <v>6</v>
      </c>
      <c r="H1" s="4" t="s">
        <v>7</v>
      </c>
      <c r="I1" s="5" t="s">
        <v>8</v>
      </c>
    </row>
    <row r="2" spans="1:9" ht="57">
      <c r="A2" s="7" t="s">
        <v>9</v>
      </c>
      <c r="B2" s="8"/>
      <c r="C2" s="8"/>
      <c r="D2" s="9"/>
      <c r="E2" s="9"/>
      <c r="F2" s="9"/>
      <c r="G2" s="8"/>
      <c r="H2" s="10" t="s">
        <v>10</v>
      </c>
      <c r="I2" s="8"/>
    </row>
    <row r="3" spans="1:9" ht="256.5">
      <c r="A3" s="11"/>
      <c r="B3" s="12"/>
      <c r="C3" s="12"/>
      <c r="D3" s="13"/>
      <c r="E3" s="14" t="s">
        <v>11</v>
      </c>
      <c r="F3" s="15"/>
      <c r="G3" s="16" t="s">
        <v>12</v>
      </c>
      <c r="H3" s="16" t="s">
        <v>13</v>
      </c>
      <c r="I3" s="17" t="s">
        <v>14</v>
      </c>
    </row>
    <row r="4" spans="1:9" ht="30">
      <c r="A4" s="18" t="s">
        <v>15</v>
      </c>
      <c r="B4" s="19"/>
      <c r="C4" s="19"/>
      <c r="D4" s="19"/>
      <c r="E4" s="19"/>
      <c r="F4" s="19"/>
      <c r="G4" s="19"/>
      <c r="H4" s="19"/>
      <c r="I4" s="19"/>
    </row>
    <row r="5" spans="1:9" ht="114">
      <c r="A5" s="20"/>
      <c r="B5" s="12"/>
      <c r="C5" s="12"/>
      <c r="D5" s="21" t="s">
        <v>16</v>
      </c>
      <c r="E5" s="16" t="s">
        <v>17</v>
      </c>
      <c r="F5" s="16" t="s">
        <v>18</v>
      </c>
      <c r="G5" s="16" t="s">
        <v>19</v>
      </c>
      <c r="H5" s="16" t="s">
        <v>18</v>
      </c>
      <c r="I5" s="12"/>
    </row>
    <row r="6" spans="1:9" ht="60">
      <c r="A6" s="20"/>
      <c r="B6" s="12"/>
      <c r="C6" s="12"/>
      <c r="D6" s="22" t="s">
        <v>20</v>
      </c>
      <c r="E6" s="16" t="s">
        <v>21</v>
      </c>
      <c r="F6" s="23" t="s">
        <v>22</v>
      </c>
      <c r="G6" s="16" t="s">
        <v>23</v>
      </c>
      <c r="H6" s="12"/>
      <c r="I6" s="17" t="s">
        <v>24</v>
      </c>
    </row>
    <row r="7" spans="1:9" ht="114">
      <c r="A7" s="20"/>
      <c r="B7" s="12"/>
      <c r="C7" s="12"/>
      <c r="D7" s="22" t="s">
        <v>25</v>
      </c>
      <c r="E7" s="16" t="s">
        <v>21</v>
      </c>
      <c r="F7" s="23" t="s">
        <v>22</v>
      </c>
      <c r="G7" s="16" t="s">
        <v>26</v>
      </c>
      <c r="H7" s="12"/>
      <c r="I7" s="17" t="s">
        <v>27</v>
      </c>
    </row>
    <row r="8" spans="1:9" ht="99.75">
      <c r="A8" s="20"/>
      <c r="B8" s="12"/>
      <c r="C8" s="12"/>
      <c r="D8" s="22" t="s">
        <v>28</v>
      </c>
      <c r="E8" s="16" t="s">
        <v>21</v>
      </c>
      <c r="F8" s="16" t="s">
        <v>21</v>
      </c>
      <c r="G8" s="16" t="s">
        <v>29</v>
      </c>
      <c r="H8" s="15"/>
      <c r="I8" s="17" t="s">
        <v>30</v>
      </c>
    </row>
    <row r="9" spans="1:9" ht="128.25">
      <c r="A9" s="12"/>
      <c r="B9" s="12"/>
      <c r="C9" s="12"/>
      <c r="D9" s="22" t="s">
        <v>31</v>
      </c>
      <c r="E9" s="16" t="s">
        <v>32</v>
      </c>
      <c r="F9" s="16" t="s">
        <v>21</v>
      </c>
      <c r="G9" s="15" t="s">
        <v>33</v>
      </c>
      <c r="H9" s="16" t="s">
        <v>34</v>
      </c>
      <c r="I9" s="16" t="s">
        <v>21</v>
      </c>
    </row>
    <row r="10" spans="1:9" ht="30">
      <c r="A10" s="24" t="s">
        <v>35</v>
      </c>
      <c r="B10" s="19"/>
      <c r="C10" s="19"/>
      <c r="D10" s="19"/>
      <c r="E10" s="19"/>
      <c r="F10" s="19"/>
      <c r="G10" s="19"/>
      <c r="H10" s="19"/>
      <c r="I10" s="19"/>
    </row>
    <row r="11" spans="1:9" ht="85.5">
      <c r="A11" s="12"/>
      <c r="B11" s="22" t="s">
        <v>36</v>
      </c>
      <c r="C11" s="12"/>
      <c r="D11" s="16" t="s">
        <v>21</v>
      </c>
      <c r="E11" s="16" t="s">
        <v>37</v>
      </c>
      <c r="F11" s="16" t="s">
        <v>38</v>
      </c>
      <c r="G11" s="16" t="s">
        <v>33</v>
      </c>
      <c r="H11" s="16" t="s">
        <v>39</v>
      </c>
      <c r="I11" s="14" t="s">
        <v>40</v>
      </c>
    </row>
    <row r="12" spans="1:9" ht="42.75">
      <c r="A12" s="25" t="s">
        <v>41</v>
      </c>
      <c r="B12" s="11"/>
      <c r="C12" s="12"/>
      <c r="D12" s="16" t="s">
        <v>21</v>
      </c>
      <c r="E12" s="26" t="s">
        <v>42</v>
      </c>
      <c r="F12" s="16" t="s">
        <v>38</v>
      </c>
      <c r="G12" s="16" t="s">
        <v>33</v>
      </c>
      <c r="H12" s="12"/>
      <c r="I12" s="16" t="s">
        <v>21</v>
      </c>
    </row>
    <row r="13" spans="1:9" ht="85.5">
      <c r="A13" s="27" t="s">
        <v>43</v>
      </c>
      <c r="B13" s="15"/>
      <c r="C13" s="12"/>
      <c r="D13" s="16" t="s">
        <v>21</v>
      </c>
      <c r="E13" s="26" t="s">
        <v>44</v>
      </c>
      <c r="F13" s="16" t="s">
        <v>38</v>
      </c>
      <c r="G13" s="16" t="s">
        <v>33</v>
      </c>
      <c r="H13" s="12"/>
      <c r="I13" s="16" t="s">
        <v>21</v>
      </c>
    </row>
    <row r="14" spans="1:9">
      <c r="A14" s="28" t="s">
        <v>45</v>
      </c>
      <c r="B14" s="19"/>
      <c r="C14" s="19"/>
      <c r="D14" s="19"/>
      <c r="E14" s="19"/>
      <c r="F14" s="19"/>
      <c r="G14" s="19"/>
      <c r="H14" s="19"/>
      <c r="I14" s="19"/>
    </row>
    <row r="15" spans="1:9" ht="71.25">
      <c r="A15" s="11"/>
      <c r="B15" s="12"/>
      <c r="C15" s="12" t="s">
        <v>46</v>
      </c>
      <c r="D15" s="16" t="s">
        <v>21</v>
      </c>
      <c r="E15" s="16" t="s">
        <v>47</v>
      </c>
      <c r="F15" s="12" t="s">
        <v>48</v>
      </c>
      <c r="G15" s="12"/>
      <c r="H15" s="17" t="s">
        <v>49</v>
      </c>
      <c r="I15" s="16" t="s">
        <v>50</v>
      </c>
    </row>
    <row r="16" spans="1:9">
      <c r="A16" s="20"/>
      <c r="B16" s="12"/>
      <c r="C16" s="12" t="s">
        <v>51</v>
      </c>
      <c r="D16" s="16" t="s">
        <v>21</v>
      </c>
      <c r="E16" s="16" t="s">
        <v>52</v>
      </c>
      <c r="F16" s="16" t="s">
        <v>52</v>
      </c>
      <c r="G16" s="12"/>
      <c r="H16" s="16" t="s">
        <v>53</v>
      </c>
      <c r="I16" s="12"/>
    </row>
    <row r="17" spans="1:9" ht="171">
      <c r="A17" s="20"/>
      <c r="B17" s="12"/>
      <c r="C17" s="12" t="s">
        <v>54</v>
      </c>
      <c r="D17" s="16" t="s">
        <v>33</v>
      </c>
      <c r="E17" s="16" t="s">
        <v>55</v>
      </c>
      <c r="F17" s="16" t="s">
        <v>56</v>
      </c>
      <c r="G17" s="16" t="s">
        <v>57</v>
      </c>
      <c r="H17" s="16" t="s">
        <v>58</v>
      </c>
      <c r="I17" s="16" t="s">
        <v>59</v>
      </c>
    </row>
    <row r="18" spans="1:9" ht="85.5">
      <c r="A18" s="29" t="s">
        <v>60</v>
      </c>
      <c r="B18" s="12"/>
      <c r="C18" s="12" t="s">
        <v>61</v>
      </c>
      <c r="D18" s="16" t="s">
        <v>33</v>
      </c>
      <c r="E18" s="16" t="s">
        <v>62</v>
      </c>
      <c r="F18" s="16" t="s">
        <v>33</v>
      </c>
      <c r="G18" s="16" t="s">
        <v>33</v>
      </c>
      <c r="H18" s="16" t="s">
        <v>63</v>
      </c>
      <c r="I18" s="14" t="s">
        <v>64</v>
      </c>
    </row>
    <row r="19" spans="1:9" ht="42.75">
      <c r="A19" s="20"/>
      <c r="B19" s="12"/>
      <c r="C19" s="12" t="s">
        <v>65</v>
      </c>
      <c r="D19" s="16" t="s">
        <v>21</v>
      </c>
      <c r="E19" s="16" t="s">
        <v>66</v>
      </c>
      <c r="F19" s="16" t="s">
        <v>67</v>
      </c>
      <c r="G19" s="16" t="s">
        <v>33</v>
      </c>
      <c r="H19" s="16" t="s">
        <v>68</v>
      </c>
      <c r="I19" s="16" t="s">
        <v>21</v>
      </c>
    </row>
    <row r="20" spans="1:9" ht="71.25">
      <c r="A20" s="20"/>
      <c r="B20" s="12"/>
      <c r="C20" s="12" t="s">
        <v>69</v>
      </c>
      <c r="D20" s="16" t="s">
        <v>21</v>
      </c>
      <c r="E20" s="16" t="s">
        <v>70</v>
      </c>
      <c r="F20" s="16" t="s">
        <v>70</v>
      </c>
      <c r="G20" s="16" t="s">
        <v>33</v>
      </c>
      <c r="H20" s="16" t="s">
        <v>71</v>
      </c>
      <c r="I20" s="16" t="s">
        <v>21</v>
      </c>
    </row>
    <row r="21" spans="1:9" ht="142.5">
      <c r="A21" s="20"/>
      <c r="B21" s="12"/>
      <c r="C21" s="12" t="s">
        <v>72</v>
      </c>
      <c r="D21" s="16" t="s">
        <v>21</v>
      </c>
      <c r="E21" s="16" t="s">
        <v>73</v>
      </c>
      <c r="F21" s="16" t="s">
        <v>74</v>
      </c>
      <c r="G21" s="16" t="s">
        <v>33</v>
      </c>
      <c r="H21" s="17" t="s">
        <v>75</v>
      </c>
      <c r="I21" s="16" t="s">
        <v>76</v>
      </c>
    </row>
    <row r="22" spans="1:9" ht="99.75">
      <c r="A22" s="20"/>
      <c r="B22" s="12"/>
      <c r="C22" s="12" t="s">
        <v>77</v>
      </c>
      <c r="D22" s="16" t="s">
        <v>21</v>
      </c>
      <c r="E22" s="16" t="s">
        <v>78</v>
      </c>
      <c r="F22" s="16" t="s">
        <v>78</v>
      </c>
      <c r="G22" s="16" t="s">
        <v>33</v>
      </c>
      <c r="H22" s="21" t="s">
        <v>79</v>
      </c>
      <c r="I22" s="12"/>
    </row>
    <row r="23" spans="1:9" ht="85.5">
      <c r="A23" s="20"/>
      <c r="B23" s="12"/>
      <c r="C23" s="12" t="s">
        <v>80</v>
      </c>
      <c r="D23" s="16" t="s">
        <v>21</v>
      </c>
      <c r="E23" s="16" t="s">
        <v>81</v>
      </c>
      <c r="F23" s="16" t="s">
        <v>82</v>
      </c>
      <c r="G23" s="16" t="s">
        <v>33</v>
      </c>
      <c r="H23" s="16" t="s">
        <v>83</v>
      </c>
      <c r="I23" s="12"/>
    </row>
    <row r="24" spans="1:9" ht="85.5">
      <c r="A24" s="20"/>
      <c r="B24" s="12"/>
      <c r="C24" s="12" t="s">
        <v>84</v>
      </c>
      <c r="D24" s="16" t="s">
        <v>21</v>
      </c>
      <c r="E24" s="16" t="s">
        <v>81</v>
      </c>
      <c r="F24" s="16" t="s">
        <v>85</v>
      </c>
      <c r="G24" s="16" t="s">
        <v>33</v>
      </c>
      <c r="H24" s="16" t="s">
        <v>86</v>
      </c>
      <c r="I24" s="12"/>
    </row>
    <row r="25" spans="1:9" ht="156.75">
      <c r="A25" s="20"/>
      <c r="B25" s="12"/>
      <c r="C25" s="22" t="s">
        <v>87</v>
      </c>
      <c r="D25" s="16" t="s">
        <v>21</v>
      </c>
      <c r="E25" s="16" t="s">
        <v>88</v>
      </c>
      <c r="F25" s="16" t="s">
        <v>89</v>
      </c>
      <c r="G25" s="16" t="s">
        <v>33</v>
      </c>
      <c r="H25" s="16" t="s">
        <v>90</v>
      </c>
      <c r="I25" s="16" t="s">
        <v>91</v>
      </c>
    </row>
    <row r="26" spans="1:9" ht="128.25">
      <c r="A26" s="30"/>
      <c r="B26" s="31" t="s">
        <v>92</v>
      </c>
      <c r="C26" s="19"/>
      <c r="D26" s="19"/>
      <c r="E26" s="19"/>
      <c r="F26" s="19"/>
      <c r="G26" s="32" t="s">
        <v>93</v>
      </c>
      <c r="H26" s="19"/>
      <c r="I26" s="19"/>
    </row>
    <row r="27" spans="1:9" ht="199.5">
      <c r="A27" s="33" t="s">
        <v>94</v>
      </c>
      <c r="B27" s="34">
        <v>1</v>
      </c>
      <c r="C27" s="16" t="s">
        <v>95</v>
      </c>
      <c r="D27" s="16" t="s">
        <v>96</v>
      </c>
      <c r="E27" s="16" t="s">
        <v>97</v>
      </c>
      <c r="F27" s="16" t="s">
        <v>98</v>
      </c>
      <c r="G27" s="16" t="s">
        <v>33</v>
      </c>
      <c r="H27" s="35" t="s">
        <v>99</v>
      </c>
      <c r="I27" s="16" t="s">
        <v>100</v>
      </c>
    </row>
    <row r="28" spans="1:9" ht="270.75">
      <c r="A28" s="11"/>
      <c r="B28" s="34">
        <v>2</v>
      </c>
      <c r="C28" s="36" t="s">
        <v>101</v>
      </c>
      <c r="D28" s="16" t="s">
        <v>21</v>
      </c>
      <c r="E28" s="21" t="s">
        <v>102</v>
      </c>
      <c r="F28" s="16" t="s">
        <v>98</v>
      </c>
      <c r="G28" s="16" t="s">
        <v>33</v>
      </c>
      <c r="H28" s="21" t="s">
        <v>103</v>
      </c>
      <c r="I28" s="16" t="s">
        <v>104</v>
      </c>
    </row>
    <row r="29" spans="1:9" ht="200.25">
      <c r="A29" s="37" t="s">
        <v>105</v>
      </c>
      <c r="B29" s="34">
        <v>3</v>
      </c>
      <c r="C29" s="16" t="s">
        <v>106</v>
      </c>
      <c r="D29" s="16" t="s">
        <v>21</v>
      </c>
      <c r="E29" s="21" t="s">
        <v>107</v>
      </c>
      <c r="F29" s="17" t="s">
        <v>108</v>
      </c>
      <c r="G29" s="16" t="s">
        <v>109</v>
      </c>
      <c r="H29" s="38" t="s">
        <v>110</v>
      </c>
      <c r="I29" s="39" t="s">
        <v>111</v>
      </c>
    </row>
    <row r="30" spans="1:9" ht="99.75">
      <c r="A30" s="40"/>
      <c r="B30" s="41">
        <v>4</v>
      </c>
      <c r="C30" s="21" t="s">
        <v>112</v>
      </c>
      <c r="D30" s="21" t="s">
        <v>21</v>
      </c>
      <c r="E30" s="21" t="s">
        <v>113</v>
      </c>
      <c r="F30" s="42" t="s">
        <v>114</v>
      </c>
      <c r="G30" s="21" t="s">
        <v>115</v>
      </c>
      <c r="H30" s="21" t="s">
        <v>116</v>
      </c>
      <c r="I30" s="21" t="s">
        <v>117</v>
      </c>
    </row>
    <row r="31" spans="1:9" ht="199.5">
      <c r="A31" s="20"/>
      <c r="B31" s="34">
        <v>5</v>
      </c>
      <c r="C31" s="21" t="s">
        <v>118</v>
      </c>
      <c r="D31" s="12"/>
      <c r="E31" s="16" t="s">
        <v>119</v>
      </c>
      <c r="F31" s="16" t="s">
        <v>120</v>
      </c>
      <c r="G31" s="16" t="s">
        <v>121</v>
      </c>
      <c r="H31" s="21" t="s">
        <v>122</v>
      </c>
      <c r="I31" s="21" t="s">
        <v>123</v>
      </c>
    </row>
    <row r="32" spans="1:9" ht="199.5">
      <c r="A32" s="37" t="s">
        <v>124</v>
      </c>
      <c r="B32" s="34">
        <v>6</v>
      </c>
      <c r="C32" s="16" t="s">
        <v>125</v>
      </c>
      <c r="D32" s="12"/>
      <c r="E32" s="16" t="s">
        <v>126</v>
      </c>
      <c r="F32" s="16" t="s">
        <v>127</v>
      </c>
      <c r="G32" s="16" t="s">
        <v>121</v>
      </c>
      <c r="H32" s="43" t="s">
        <v>128</v>
      </c>
      <c r="I32" s="16" t="s">
        <v>129</v>
      </c>
    </row>
    <row r="33" spans="1:9" ht="299.25">
      <c r="A33" s="20"/>
      <c r="B33" s="34">
        <v>7</v>
      </c>
      <c r="C33" s="16" t="s">
        <v>130</v>
      </c>
      <c r="D33" s="12"/>
      <c r="E33" s="16" t="s">
        <v>131</v>
      </c>
      <c r="F33" s="16" t="s">
        <v>132</v>
      </c>
      <c r="G33" s="16" t="s">
        <v>133</v>
      </c>
      <c r="H33" s="44" t="s">
        <v>134</v>
      </c>
      <c r="I33" s="12"/>
    </row>
    <row r="34" spans="1:9" ht="60">
      <c r="A34" s="30"/>
      <c r="B34" s="31" t="s">
        <v>135</v>
      </c>
      <c r="C34" s="19"/>
      <c r="D34" s="19"/>
      <c r="E34" s="19"/>
      <c r="F34" s="19"/>
      <c r="G34" s="19"/>
      <c r="H34" s="15"/>
      <c r="I34" s="19"/>
    </row>
    <row r="35" spans="1:9">
      <c r="A35" s="20"/>
      <c r="B35" s="12"/>
      <c r="C35" s="12"/>
      <c r="D35" s="12"/>
      <c r="E35" s="12"/>
      <c r="F35" s="12"/>
      <c r="G35" s="12"/>
      <c r="H35" s="12"/>
      <c r="I35" s="12"/>
    </row>
    <row r="36" spans="1:9" ht="199.5">
      <c r="A36" s="20"/>
      <c r="B36" s="34">
        <v>8</v>
      </c>
      <c r="C36" s="16" t="s">
        <v>136</v>
      </c>
      <c r="D36" s="21" t="s">
        <v>21</v>
      </c>
      <c r="E36" s="21" t="s">
        <v>137</v>
      </c>
      <c r="F36" s="45" t="s">
        <v>138</v>
      </c>
      <c r="G36" s="16" t="s">
        <v>139</v>
      </c>
      <c r="H36" s="12"/>
      <c r="I36" s="46" t="s">
        <v>140</v>
      </c>
    </row>
    <row r="37" spans="1:9" ht="57">
      <c r="A37" s="37" t="s">
        <v>141</v>
      </c>
      <c r="B37" s="34">
        <v>9</v>
      </c>
      <c r="C37" s="16" t="s">
        <v>142</v>
      </c>
      <c r="D37" s="21" t="s">
        <v>21</v>
      </c>
      <c r="E37" s="21" t="s">
        <v>143</v>
      </c>
      <c r="F37" s="16" t="s">
        <v>144</v>
      </c>
      <c r="G37" s="16" t="s">
        <v>33</v>
      </c>
      <c r="H37" s="16" t="s">
        <v>145</v>
      </c>
      <c r="I37" s="47" t="s">
        <v>146</v>
      </c>
    </row>
    <row r="38" spans="1:9" ht="199.5">
      <c r="A38" s="37" t="s">
        <v>147</v>
      </c>
      <c r="B38" s="34">
        <v>10</v>
      </c>
      <c r="C38" s="16" t="s">
        <v>148</v>
      </c>
      <c r="D38" s="16" t="s">
        <v>21</v>
      </c>
      <c r="E38" s="21" t="s">
        <v>149</v>
      </c>
      <c r="F38" s="16" t="s">
        <v>150</v>
      </c>
      <c r="G38" s="16" t="s">
        <v>33</v>
      </c>
      <c r="H38" s="16" t="s">
        <v>151</v>
      </c>
      <c r="I38" s="16" t="s">
        <v>152</v>
      </c>
    </row>
    <row r="39" spans="1:9" ht="342">
      <c r="A39" s="40"/>
      <c r="B39" s="48">
        <v>11</v>
      </c>
      <c r="C39" s="21" t="s">
        <v>153</v>
      </c>
      <c r="D39" s="21" t="s">
        <v>21</v>
      </c>
      <c r="E39" s="21" t="s">
        <v>154</v>
      </c>
      <c r="F39" s="49" t="s">
        <v>155</v>
      </c>
      <c r="G39" s="50"/>
      <c r="H39" s="50"/>
      <c r="I39" s="50"/>
    </row>
    <row r="40" spans="1:9" ht="85.5">
      <c r="A40" s="37" t="s">
        <v>156</v>
      </c>
      <c r="B40" s="34">
        <v>12</v>
      </c>
      <c r="C40" s="16" t="s">
        <v>157</v>
      </c>
      <c r="D40" s="16" t="s">
        <v>21</v>
      </c>
      <c r="E40" s="39" t="s">
        <v>158</v>
      </c>
      <c r="F40" s="16" t="s">
        <v>159</v>
      </c>
      <c r="G40" s="12"/>
      <c r="H40" s="50"/>
      <c r="I40" s="50"/>
    </row>
    <row r="41" spans="1:9" ht="42.75">
      <c r="A41" s="20"/>
      <c r="B41" s="34">
        <v>13</v>
      </c>
      <c r="C41" s="16" t="s">
        <v>160</v>
      </c>
      <c r="D41" s="45" t="s">
        <v>21</v>
      </c>
      <c r="E41" s="21" t="s">
        <v>161</v>
      </c>
      <c r="F41" s="16" t="s">
        <v>159</v>
      </c>
      <c r="G41" s="12"/>
      <c r="H41" s="51"/>
      <c r="I41" s="50"/>
    </row>
    <row r="42" spans="1:9" ht="199.5">
      <c r="A42" s="20"/>
      <c r="B42" s="34">
        <v>14</v>
      </c>
      <c r="C42" s="16" t="s">
        <v>162</v>
      </c>
      <c r="D42" s="16" t="s">
        <v>21</v>
      </c>
      <c r="E42" s="16" t="s">
        <v>163</v>
      </c>
      <c r="F42" s="45" t="s">
        <v>164</v>
      </c>
      <c r="G42" s="16" t="s">
        <v>139</v>
      </c>
      <c r="H42" s="16" t="s">
        <v>165</v>
      </c>
      <c r="I42" s="16" t="s">
        <v>166</v>
      </c>
    </row>
    <row r="43" spans="1:9" ht="114">
      <c r="A43" s="20"/>
      <c r="B43" s="52">
        <v>15</v>
      </c>
      <c r="C43" s="36" t="s">
        <v>167</v>
      </c>
      <c r="D43" s="12" t="s">
        <v>21</v>
      </c>
      <c r="E43" s="53" t="s">
        <v>168</v>
      </c>
      <c r="F43" s="16" t="s">
        <v>169</v>
      </c>
      <c r="G43" s="16" t="s">
        <v>170</v>
      </c>
      <c r="H43" s="16" t="s">
        <v>171</v>
      </c>
      <c r="I43" s="14" t="s">
        <v>172</v>
      </c>
    </row>
    <row r="44" spans="1:9" ht="171">
      <c r="A44" s="30"/>
      <c r="B44" s="31" t="s">
        <v>173</v>
      </c>
      <c r="C44" s="19"/>
      <c r="D44" s="19"/>
      <c r="E44" s="54" t="s">
        <v>174</v>
      </c>
      <c r="F44" s="19"/>
      <c r="G44" s="32" t="s">
        <v>175</v>
      </c>
      <c r="H44" s="19"/>
      <c r="I44" s="19"/>
    </row>
    <row r="45" spans="1:9" ht="114">
      <c r="A45" s="20"/>
      <c r="B45" s="34">
        <v>16</v>
      </c>
      <c r="C45" s="16" t="s">
        <v>176</v>
      </c>
      <c r="D45" s="12"/>
      <c r="E45" s="16" t="s">
        <v>177</v>
      </c>
      <c r="F45" s="16" t="s">
        <v>178</v>
      </c>
      <c r="G45" s="16" t="s">
        <v>33</v>
      </c>
      <c r="H45" s="17" t="s">
        <v>179</v>
      </c>
      <c r="I45" s="14" t="s">
        <v>180</v>
      </c>
    </row>
    <row r="46" spans="1:9">
      <c r="A46" s="20"/>
      <c r="B46" s="12"/>
      <c r="C46" s="16" t="s">
        <v>181</v>
      </c>
      <c r="D46" s="55">
        <v>0</v>
      </c>
      <c r="E46" s="12"/>
      <c r="F46" s="12"/>
      <c r="G46" s="12"/>
      <c r="H46" s="12"/>
      <c r="I46" s="12"/>
    </row>
    <row r="47" spans="1:9" ht="114.75">
      <c r="A47" s="20"/>
      <c r="B47" s="12"/>
      <c r="C47" s="16" t="s">
        <v>182</v>
      </c>
      <c r="D47" s="55">
        <v>3</v>
      </c>
      <c r="E47" s="16" t="s">
        <v>183</v>
      </c>
      <c r="F47" s="16" t="s">
        <v>178</v>
      </c>
      <c r="G47" s="16" t="s">
        <v>33</v>
      </c>
      <c r="H47" s="44" t="s">
        <v>184</v>
      </c>
      <c r="I47" s="35" t="s">
        <v>185</v>
      </c>
    </row>
    <row r="48" spans="1:9" ht="100.5">
      <c r="A48" s="20"/>
      <c r="B48" s="12"/>
      <c r="C48" s="16" t="s">
        <v>186</v>
      </c>
      <c r="D48" s="55">
        <v>6</v>
      </c>
      <c r="E48" s="16" t="s">
        <v>183</v>
      </c>
      <c r="F48" s="16" t="s">
        <v>178</v>
      </c>
      <c r="G48" s="16" t="s">
        <v>33</v>
      </c>
      <c r="H48" s="44" t="s">
        <v>187</v>
      </c>
      <c r="I48" s="35" t="s">
        <v>185</v>
      </c>
    </row>
    <row r="49" spans="1:9" ht="72">
      <c r="A49" s="20"/>
      <c r="B49" s="12"/>
      <c r="C49" s="16" t="s">
        <v>188</v>
      </c>
      <c r="D49" s="55">
        <v>9</v>
      </c>
      <c r="E49" s="56" t="s">
        <v>189</v>
      </c>
      <c r="F49" s="15" t="s">
        <v>178</v>
      </c>
      <c r="G49" s="16" t="s">
        <v>33</v>
      </c>
      <c r="H49" s="45" t="s">
        <v>190</v>
      </c>
      <c r="I49" s="35" t="s">
        <v>191</v>
      </c>
    </row>
    <row r="50" spans="1:9" ht="42.75">
      <c r="A50" s="37" t="s">
        <v>192</v>
      </c>
      <c r="B50" s="34">
        <v>17</v>
      </c>
      <c r="C50" s="16" t="s">
        <v>193</v>
      </c>
      <c r="D50" s="12"/>
      <c r="E50" s="16" t="s">
        <v>194</v>
      </c>
      <c r="F50" s="12"/>
      <c r="G50" s="12"/>
      <c r="H50" s="12"/>
      <c r="I50" s="12"/>
    </row>
    <row r="51" spans="1:9" ht="28.5">
      <c r="A51" s="20"/>
      <c r="B51" s="12"/>
      <c r="C51" s="16" t="s">
        <v>195</v>
      </c>
      <c r="D51" s="55">
        <v>0</v>
      </c>
      <c r="E51" s="45" t="s">
        <v>196</v>
      </c>
      <c r="F51" s="16" t="s">
        <v>197</v>
      </c>
      <c r="G51" s="12"/>
      <c r="H51" s="12"/>
      <c r="I51" s="12"/>
    </row>
    <row r="52" spans="1:9" ht="71.25">
      <c r="A52" s="20"/>
      <c r="B52" s="12"/>
      <c r="C52" s="16" t="s">
        <v>198</v>
      </c>
      <c r="D52" s="55">
        <v>4</v>
      </c>
      <c r="E52" s="16" t="s">
        <v>199</v>
      </c>
      <c r="F52" s="16" t="s">
        <v>200</v>
      </c>
      <c r="G52" s="12"/>
      <c r="H52" s="16" t="s">
        <v>201</v>
      </c>
      <c r="I52" s="12"/>
    </row>
    <row r="53" spans="1:9" ht="28.5">
      <c r="A53" s="20"/>
      <c r="B53" s="12"/>
      <c r="C53" s="16" t="s">
        <v>202</v>
      </c>
      <c r="D53" s="55">
        <v>6</v>
      </c>
      <c r="E53" s="16" t="s">
        <v>203</v>
      </c>
      <c r="F53" s="16" t="s">
        <v>200</v>
      </c>
      <c r="G53" s="12"/>
      <c r="H53" s="16" t="s">
        <v>204</v>
      </c>
      <c r="I53" s="12"/>
    </row>
    <row r="54" spans="1:9" ht="213.75">
      <c r="A54" s="20"/>
      <c r="B54" s="34">
        <v>18</v>
      </c>
      <c r="C54" s="16" t="s">
        <v>205</v>
      </c>
      <c r="D54" s="12"/>
      <c r="E54" s="17" t="s">
        <v>206</v>
      </c>
      <c r="F54" s="16" t="s">
        <v>207</v>
      </c>
      <c r="G54" s="16" t="s">
        <v>33</v>
      </c>
      <c r="H54" s="16" t="s">
        <v>208</v>
      </c>
      <c r="I54" s="5" t="s">
        <v>209</v>
      </c>
    </row>
    <row r="55" spans="1:9" ht="57.75">
      <c r="A55" s="20"/>
      <c r="B55" s="12"/>
      <c r="C55" s="16" t="s">
        <v>210</v>
      </c>
      <c r="D55" s="55">
        <v>0</v>
      </c>
      <c r="E55" s="57" t="s">
        <v>211</v>
      </c>
      <c r="F55" s="12"/>
      <c r="G55" s="16" t="s">
        <v>33</v>
      </c>
      <c r="H55" s="5" t="s">
        <v>212</v>
      </c>
      <c r="I55" s="5" t="s">
        <v>209</v>
      </c>
    </row>
    <row r="56" spans="1:9" ht="43.5">
      <c r="A56" s="20"/>
      <c r="B56" s="12"/>
      <c r="C56" s="16" t="s">
        <v>213</v>
      </c>
      <c r="D56" s="55">
        <v>3</v>
      </c>
      <c r="E56" s="45" t="s">
        <v>214</v>
      </c>
      <c r="F56" s="12"/>
      <c r="G56" s="13" t="s">
        <v>33</v>
      </c>
      <c r="H56" s="14" t="s">
        <v>215</v>
      </c>
      <c r="I56" s="14" t="s">
        <v>216</v>
      </c>
    </row>
    <row r="57" spans="1:9" ht="371.25" customHeight="1">
      <c r="A57" s="58" t="s">
        <v>217</v>
      </c>
      <c r="B57" s="34">
        <v>19</v>
      </c>
      <c r="C57" s="21" t="s">
        <v>218</v>
      </c>
      <c r="D57" s="45" t="s">
        <v>219</v>
      </c>
      <c r="E57" s="16" t="s">
        <v>220</v>
      </c>
      <c r="F57" s="45" t="s">
        <v>221</v>
      </c>
      <c r="G57" s="16" t="s">
        <v>222</v>
      </c>
      <c r="H57" s="26" t="s">
        <v>223</v>
      </c>
      <c r="I57" s="16" t="s">
        <v>224</v>
      </c>
    </row>
    <row r="58" spans="1:9">
      <c r="A58" s="20"/>
      <c r="B58" s="12"/>
      <c r="C58" s="16" t="s">
        <v>225</v>
      </c>
      <c r="D58" s="55">
        <v>6</v>
      </c>
      <c r="E58" s="12"/>
      <c r="F58" s="12"/>
      <c r="G58" s="12"/>
      <c r="H58" s="12"/>
      <c r="I58" s="12"/>
    </row>
    <row r="59" spans="1:9" ht="142.5">
      <c r="A59" s="20"/>
      <c r="B59" s="12"/>
      <c r="C59" s="16" t="s">
        <v>226</v>
      </c>
      <c r="D59" s="55">
        <v>6</v>
      </c>
      <c r="E59" s="21" t="s">
        <v>227</v>
      </c>
      <c r="F59" s="16" t="s">
        <v>228</v>
      </c>
      <c r="G59" s="12"/>
      <c r="H59" s="21" t="s">
        <v>229</v>
      </c>
      <c r="I59" s="12"/>
    </row>
    <row r="60" spans="1:9" ht="42.75">
      <c r="A60" s="20"/>
      <c r="B60" s="12"/>
      <c r="C60" s="16" t="s">
        <v>230</v>
      </c>
      <c r="D60" s="55">
        <v>2</v>
      </c>
      <c r="E60" s="12"/>
      <c r="F60" s="12"/>
      <c r="G60" s="12"/>
      <c r="H60" s="12"/>
      <c r="I60" s="12"/>
    </row>
    <row r="61" spans="1:9" ht="42.75">
      <c r="A61" s="20"/>
      <c r="B61" s="12"/>
      <c r="C61" s="16" t="s">
        <v>231</v>
      </c>
      <c r="D61" s="55">
        <v>1</v>
      </c>
      <c r="E61" s="12"/>
      <c r="F61" s="12"/>
      <c r="G61" s="12"/>
      <c r="H61" s="12"/>
      <c r="I61" s="12"/>
    </row>
    <row r="62" spans="1:9" ht="129">
      <c r="A62" s="20"/>
      <c r="B62" s="12"/>
      <c r="C62" s="16" t="s">
        <v>232</v>
      </c>
      <c r="D62" s="55">
        <v>2</v>
      </c>
      <c r="E62" s="21" t="s">
        <v>233</v>
      </c>
      <c r="F62" s="16" t="s">
        <v>234</v>
      </c>
      <c r="G62" s="12"/>
      <c r="H62" s="44" t="s">
        <v>235</v>
      </c>
      <c r="I62" s="12"/>
    </row>
    <row r="63" spans="1:9" ht="99.75">
      <c r="A63" s="20"/>
      <c r="B63" s="12"/>
      <c r="C63" s="59" t="s">
        <v>236</v>
      </c>
      <c r="D63" s="12"/>
      <c r="E63" s="21" t="s">
        <v>237</v>
      </c>
      <c r="F63" s="44" t="s">
        <v>238</v>
      </c>
      <c r="G63" s="12"/>
      <c r="H63" s="11"/>
      <c r="I63" s="12"/>
    </row>
    <row r="64" spans="1:9" ht="99.75">
      <c r="A64" s="20"/>
      <c r="B64" s="12"/>
      <c r="C64" s="23" t="s">
        <v>239</v>
      </c>
      <c r="D64" s="12"/>
      <c r="E64" s="21" t="s">
        <v>240</v>
      </c>
      <c r="F64" s="45" t="s">
        <v>241</v>
      </c>
      <c r="G64" s="12"/>
      <c r="H64" s="6"/>
      <c r="I64" s="13" t="s">
        <v>242</v>
      </c>
    </row>
    <row r="65" spans="1:9" ht="129">
      <c r="A65" s="20"/>
      <c r="B65" s="12"/>
      <c r="C65" s="16" t="s">
        <v>243</v>
      </c>
      <c r="D65" s="55">
        <v>4</v>
      </c>
      <c r="E65" s="21" t="s">
        <v>244</v>
      </c>
      <c r="F65" s="50"/>
      <c r="G65" s="21" t="s">
        <v>33</v>
      </c>
      <c r="H65" s="44" t="s">
        <v>245</v>
      </c>
      <c r="I65" s="12"/>
    </row>
    <row r="66" spans="1:9" ht="171.75">
      <c r="A66" s="20"/>
      <c r="B66" s="12"/>
      <c r="C66" s="16" t="s">
        <v>246</v>
      </c>
      <c r="D66" s="55">
        <v>1</v>
      </c>
      <c r="E66" s="21" t="s">
        <v>247</v>
      </c>
      <c r="F66" s="50"/>
      <c r="G66" s="21" t="s">
        <v>33</v>
      </c>
      <c r="H66" s="45" t="s">
        <v>248</v>
      </c>
      <c r="I66" s="16" t="s">
        <v>249</v>
      </c>
    </row>
    <row r="67" spans="1:9">
      <c r="A67" s="20"/>
      <c r="B67" s="12"/>
      <c r="C67" s="12"/>
      <c r="D67" s="12"/>
      <c r="E67" s="50"/>
      <c r="F67" s="50"/>
      <c r="G67" s="50"/>
      <c r="H67" s="12"/>
      <c r="I67" s="12"/>
    </row>
    <row r="68" spans="1:9" ht="57">
      <c r="A68" s="20"/>
      <c r="B68" s="12"/>
      <c r="C68" s="16" t="s">
        <v>250</v>
      </c>
      <c r="D68" s="55">
        <v>0</v>
      </c>
      <c r="E68" s="21" t="s">
        <v>251</v>
      </c>
      <c r="F68" s="21" t="s">
        <v>252</v>
      </c>
      <c r="G68" s="50"/>
      <c r="H68" s="12"/>
      <c r="I68" s="12"/>
    </row>
    <row r="69" spans="1:9" ht="156.75">
      <c r="A69" s="20"/>
      <c r="B69" s="21" t="s">
        <v>253</v>
      </c>
      <c r="C69" s="45" t="s">
        <v>254</v>
      </c>
      <c r="D69" s="12"/>
      <c r="E69" s="21" t="s">
        <v>255</v>
      </c>
      <c r="F69" s="16" t="s">
        <v>256</v>
      </c>
      <c r="G69" s="12"/>
      <c r="H69" s="60" t="s">
        <v>257</v>
      </c>
      <c r="I69" s="47" t="s">
        <v>258</v>
      </c>
    </row>
    <row r="70" spans="1:9" ht="285">
      <c r="A70" s="40"/>
      <c r="B70" s="34">
        <v>20</v>
      </c>
      <c r="C70" s="16" t="s">
        <v>259</v>
      </c>
      <c r="D70" s="12"/>
      <c r="E70" s="16" t="s">
        <v>260</v>
      </c>
      <c r="F70" s="45" t="s">
        <v>261</v>
      </c>
      <c r="G70" s="16" t="s">
        <v>33</v>
      </c>
      <c r="H70" s="16" t="s">
        <v>262</v>
      </c>
      <c r="I70" s="12"/>
    </row>
    <row r="71" spans="1:9" ht="28.5">
      <c r="A71" s="20"/>
      <c r="B71" s="12"/>
      <c r="C71" s="16" t="s">
        <v>263</v>
      </c>
      <c r="D71" s="55">
        <v>6</v>
      </c>
      <c r="E71" s="12"/>
      <c r="F71" s="12"/>
      <c r="G71" s="12"/>
      <c r="H71" s="12"/>
      <c r="I71" s="12"/>
    </row>
    <row r="72" spans="1:9" ht="28.5">
      <c r="A72" s="20"/>
      <c r="B72" s="12"/>
      <c r="C72" s="16" t="s">
        <v>264</v>
      </c>
      <c r="D72" s="55">
        <v>4</v>
      </c>
      <c r="E72" s="12"/>
      <c r="F72" s="12"/>
      <c r="G72" s="12"/>
      <c r="H72" s="12"/>
      <c r="I72" s="12"/>
    </row>
    <row r="73" spans="1:9" ht="28.5">
      <c r="A73" s="20"/>
      <c r="B73" s="12"/>
      <c r="C73" s="16" t="s">
        <v>265</v>
      </c>
      <c r="D73" s="55">
        <v>2</v>
      </c>
      <c r="E73" s="12"/>
      <c r="F73" s="12"/>
      <c r="G73" s="12"/>
      <c r="H73" s="12"/>
      <c r="I73" s="12"/>
    </row>
    <row r="74" spans="1:9" ht="28.5">
      <c r="A74" s="20"/>
      <c r="B74" s="12"/>
      <c r="C74" s="16" t="s">
        <v>266</v>
      </c>
      <c r="D74" s="55">
        <v>0</v>
      </c>
      <c r="E74" s="12"/>
      <c r="F74" s="12"/>
      <c r="G74" s="12"/>
      <c r="H74" s="12"/>
      <c r="I74" s="12"/>
    </row>
    <row r="75" spans="1:9">
      <c r="A75" s="20"/>
      <c r="B75" s="12"/>
      <c r="C75" s="12"/>
      <c r="D75" s="12"/>
      <c r="E75" s="12"/>
      <c r="F75" s="12"/>
      <c r="G75" s="12"/>
      <c r="H75" s="12"/>
      <c r="I75" s="12"/>
    </row>
    <row r="76" spans="1:9" ht="171">
      <c r="A76" s="37" t="s">
        <v>267</v>
      </c>
      <c r="B76" s="41">
        <v>21</v>
      </c>
      <c r="C76" s="21" t="s">
        <v>268</v>
      </c>
      <c r="D76" s="50"/>
      <c r="E76" s="21" t="s">
        <v>269</v>
      </c>
      <c r="F76" s="21" t="s">
        <v>270</v>
      </c>
      <c r="G76" s="21" t="s">
        <v>115</v>
      </c>
      <c r="H76" s="21" t="s">
        <v>271</v>
      </c>
      <c r="I76" s="21" t="s">
        <v>272</v>
      </c>
    </row>
    <row r="77" spans="1:9">
      <c r="A77" s="20"/>
      <c r="B77" s="12"/>
      <c r="C77" s="16" t="s">
        <v>210</v>
      </c>
      <c r="D77" s="55">
        <v>0</v>
      </c>
      <c r="E77" s="12"/>
      <c r="F77" s="12"/>
      <c r="G77" s="12"/>
      <c r="H77" s="12"/>
      <c r="I77" s="12"/>
    </row>
    <row r="78" spans="1:9" ht="28.5">
      <c r="A78" s="20"/>
      <c r="B78" s="12"/>
      <c r="C78" s="16" t="s">
        <v>213</v>
      </c>
      <c r="D78" s="55">
        <v>6</v>
      </c>
      <c r="E78" s="16" t="s">
        <v>273</v>
      </c>
      <c r="F78" s="16" t="s">
        <v>274</v>
      </c>
      <c r="G78" s="12"/>
      <c r="H78" s="16" t="s">
        <v>275</v>
      </c>
      <c r="I78" s="12"/>
    </row>
    <row r="79" spans="1:9" ht="45">
      <c r="A79" s="30"/>
      <c r="B79" s="31" t="s">
        <v>276</v>
      </c>
      <c r="C79" s="12"/>
      <c r="D79" s="12"/>
      <c r="E79" s="12"/>
      <c r="F79" s="12"/>
      <c r="G79" s="16" t="s">
        <v>277</v>
      </c>
      <c r="H79" s="12"/>
      <c r="I79" s="12"/>
    </row>
    <row r="80" spans="1:9" ht="156.75">
      <c r="A80" s="20"/>
      <c r="B80" s="34">
        <v>22</v>
      </c>
      <c r="C80" s="16" t="s">
        <v>278</v>
      </c>
      <c r="D80" s="12"/>
      <c r="E80" s="16" t="s">
        <v>279</v>
      </c>
      <c r="F80" s="12"/>
      <c r="G80" s="16" t="s">
        <v>280</v>
      </c>
      <c r="H80" s="12"/>
      <c r="I80" s="12"/>
    </row>
    <row r="81" spans="1:9" ht="85.5">
      <c r="A81" s="20"/>
      <c r="B81" s="12"/>
      <c r="C81" s="16" t="s">
        <v>281</v>
      </c>
      <c r="D81" s="55">
        <v>0</v>
      </c>
      <c r="E81" s="16" t="s">
        <v>282</v>
      </c>
      <c r="F81" s="16" t="s">
        <v>283</v>
      </c>
      <c r="G81" s="12"/>
      <c r="H81" s="16" t="s">
        <v>284</v>
      </c>
      <c r="I81" s="12"/>
    </row>
    <row r="82" spans="1:9" ht="43.5">
      <c r="A82" s="20"/>
      <c r="B82" s="12"/>
      <c r="C82" s="16" t="s">
        <v>285</v>
      </c>
      <c r="D82" s="55">
        <v>4</v>
      </c>
      <c r="E82" s="16" t="s">
        <v>286</v>
      </c>
      <c r="F82" s="45" t="s">
        <v>287</v>
      </c>
      <c r="G82" s="12"/>
      <c r="H82" s="16" t="s">
        <v>288</v>
      </c>
      <c r="I82" s="12"/>
    </row>
    <row r="83" spans="1:9" ht="42.75">
      <c r="A83" s="37" t="s">
        <v>289</v>
      </c>
      <c r="B83" s="12"/>
      <c r="C83" s="16" t="s">
        <v>290</v>
      </c>
      <c r="D83" s="55">
        <v>4</v>
      </c>
      <c r="E83" s="16" t="s">
        <v>286</v>
      </c>
      <c r="F83" s="16" t="s">
        <v>291</v>
      </c>
      <c r="G83" s="12"/>
      <c r="H83" s="15"/>
      <c r="I83" s="12"/>
    </row>
    <row r="84" spans="1:9" ht="42.75">
      <c r="A84" s="20"/>
      <c r="B84" s="12"/>
      <c r="C84" s="16" t="s">
        <v>292</v>
      </c>
      <c r="D84" s="55">
        <v>6</v>
      </c>
      <c r="E84" s="16" t="s">
        <v>293</v>
      </c>
      <c r="F84" s="16" t="s">
        <v>294</v>
      </c>
      <c r="G84" s="12"/>
      <c r="H84" s="12"/>
      <c r="I84" s="12"/>
    </row>
    <row r="85" spans="1:9" ht="28.5">
      <c r="A85" s="20"/>
      <c r="B85" s="12"/>
      <c r="C85" s="16" t="s">
        <v>295</v>
      </c>
      <c r="D85" s="55">
        <v>6</v>
      </c>
      <c r="E85" s="16" t="s">
        <v>293</v>
      </c>
      <c r="F85" s="16" t="s">
        <v>296</v>
      </c>
      <c r="G85" s="12"/>
      <c r="H85" s="12"/>
      <c r="I85" s="12"/>
    </row>
    <row r="86" spans="1:9" ht="42.75">
      <c r="A86" s="20"/>
      <c r="B86" s="12"/>
      <c r="C86" s="16" t="s">
        <v>297</v>
      </c>
      <c r="D86" s="55">
        <v>8</v>
      </c>
      <c r="E86" s="16" t="s">
        <v>298</v>
      </c>
      <c r="F86" s="16" t="s">
        <v>299</v>
      </c>
      <c r="G86" s="12"/>
      <c r="H86" s="12"/>
      <c r="I86" s="12"/>
    </row>
    <row r="87" spans="1:9" ht="114">
      <c r="A87" s="20"/>
      <c r="B87" s="34">
        <v>23</v>
      </c>
      <c r="C87" s="16" t="s">
        <v>300</v>
      </c>
      <c r="D87" s="12"/>
      <c r="E87" s="16" t="s">
        <v>301</v>
      </c>
      <c r="F87" s="12"/>
      <c r="G87" s="16" t="s">
        <v>33</v>
      </c>
      <c r="H87" s="16" t="s">
        <v>302</v>
      </c>
      <c r="I87" s="16" t="s">
        <v>303</v>
      </c>
    </row>
    <row r="88" spans="1:9">
      <c r="A88" s="20"/>
      <c r="B88" s="12"/>
      <c r="C88" s="16" t="s">
        <v>304</v>
      </c>
      <c r="D88" s="55">
        <v>0</v>
      </c>
      <c r="E88" s="12"/>
      <c r="F88" s="12"/>
      <c r="G88" s="12"/>
      <c r="H88" s="12"/>
      <c r="I88" s="12"/>
    </row>
    <row r="89" spans="1:9" ht="28.5">
      <c r="A89" s="20"/>
      <c r="B89" s="12"/>
      <c r="C89" s="16" t="s">
        <v>305</v>
      </c>
      <c r="D89" s="55">
        <v>2</v>
      </c>
      <c r="E89" s="16" t="s">
        <v>306</v>
      </c>
      <c r="F89" s="16" t="s">
        <v>307</v>
      </c>
      <c r="G89" s="12"/>
      <c r="H89" s="12"/>
      <c r="I89" s="12"/>
    </row>
    <row r="90" spans="1:9" ht="99.75">
      <c r="A90" s="20"/>
      <c r="B90" s="12"/>
      <c r="C90" s="16" t="s">
        <v>308</v>
      </c>
      <c r="D90" s="55">
        <v>6</v>
      </c>
      <c r="E90" s="12"/>
      <c r="F90" s="12"/>
      <c r="G90" s="12"/>
      <c r="H90" s="16" t="s">
        <v>309</v>
      </c>
      <c r="I90" s="16" t="s">
        <v>310</v>
      </c>
    </row>
    <row r="91" spans="1:9" ht="42.75">
      <c r="A91" s="20"/>
      <c r="B91" s="34">
        <v>24</v>
      </c>
      <c r="C91" s="16" t="s">
        <v>311</v>
      </c>
      <c r="D91" s="12"/>
      <c r="E91" s="12"/>
      <c r="F91" s="12"/>
      <c r="G91" s="16" t="s">
        <v>33</v>
      </c>
      <c r="H91" s="16" t="s">
        <v>312</v>
      </c>
      <c r="I91" s="12"/>
    </row>
    <row r="92" spans="1:9" ht="114">
      <c r="A92" s="20"/>
      <c r="B92" s="12"/>
      <c r="C92" s="16" t="s">
        <v>313</v>
      </c>
      <c r="D92" s="55">
        <v>3</v>
      </c>
      <c r="E92" s="16" t="s">
        <v>314</v>
      </c>
      <c r="F92" s="16" t="s">
        <v>315</v>
      </c>
      <c r="G92" s="12"/>
      <c r="H92" s="12"/>
      <c r="I92" s="12"/>
    </row>
    <row r="93" spans="1:9" ht="57">
      <c r="A93" s="37" t="s">
        <v>316</v>
      </c>
      <c r="B93" s="12"/>
      <c r="C93" s="16" t="s">
        <v>317</v>
      </c>
      <c r="D93" s="55">
        <v>2</v>
      </c>
      <c r="E93" s="16" t="s">
        <v>318</v>
      </c>
      <c r="F93" s="16" t="s">
        <v>319</v>
      </c>
      <c r="G93" s="12"/>
      <c r="H93" s="15"/>
      <c r="I93" s="12"/>
    </row>
    <row r="94" spans="1:9" ht="28.5">
      <c r="A94" s="20"/>
      <c r="B94" s="12"/>
      <c r="C94" s="16" t="s">
        <v>320</v>
      </c>
      <c r="D94" s="55">
        <v>2</v>
      </c>
      <c r="E94" s="16" t="s">
        <v>321</v>
      </c>
      <c r="F94" s="16" t="s">
        <v>322</v>
      </c>
      <c r="G94" s="12"/>
      <c r="H94" s="12"/>
      <c r="I94" s="12"/>
    </row>
    <row r="95" spans="1:9" ht="28.5">
      <c r="A95" s="20"/>
      <c r="B95" s="12"/>
      <c r="C95" s="16" t="s">
        <v>323</v>
      </c>
      <c r="D95" s="55">
        <v>1</v>
      </c>
      <c r="E95" s="16" t="s">
        <v>324</v>
      </c>
      <c r="F95" s="16" t="s">
        <v>325</v>
      </c>
      <c r="G95" s="12"/>
      <c r="H95" s="12"/>
      <c r="I95" s="12"/>
    </row>
    <row r="96" spans="1:9" ht="71.25">
      <c r="A96" s="20"/>
      <c r="B96" s="34">
        <v>25</v>
      </c>
      <c r="C96" s="16" t="s">
        <v>326</v>
      </c>
      <c r="D96" s="12"/>
      <c r="E96" s="16" t="s">
        <v>327</v>
      </c>
      <c r="F96" s="12"/>
      <c r="G96" s="16" t="s">
        <v>33</v>
      </c>
      <c r="H96" s="16" t="s">
        <v>328</v>
      </c>
      <c r="I96" s="12"/>
    </row>
    <row r="97" spans="1:9">
      <c r="A97" s="20"/>
      <c r="B97" s="12"/>
      <c r="C97" s="16" t="s">
        <v>329</v>
      </c>
      <c r="D97" s="55">
        <v>0</v>
      </c>
      <c r="E97" s="12"/>
      <c r="F97" s="12"/>
      <c r="G97" s="12"/>
      <c r="H97" s="12"/>
      <c r="I97" s="12"/>
    </row>
    <row r="98" spans="1:9">
      <c r="A98" s="20"/>
      <c r="B98" s="12"/>
      <c r="C98" s="16" t="s">
        <v>330</v>
      </c>
      <c r="D98" s="55">
        <v>3</v>
      </c>
      <c r="E98" s="12"/>
      <c r="F98" s="12"/>
      <c r="G98" s="12"/>
      <c r="H98" s="12"/>
      <c r="I98" s="12"/>
    </row>
    <row r="99" spans="1:9">
      <c r="A99" s="20"/>
      <c r="B99" s="12"/>
      <c r="C99" s="16" t="s">
        <v>331</v>
      </c>
      <c r="D99" s="61">
        <v>6</v>
      </c>
      <c r="E99" s="16" t="s">
        <v>332</v>
      </c>
      <c r="F99" s="16" t="s">
        <v>333</v>
      </c>
      <c r="G99" s="12"/>
      <c r="H99" s="12"/>
      <c r="I99" s="12"/>
    </row>
    <row r="100" spans="1:9">
      <c r="A100" s="20"/>
      <c r="B100" s="12"/>
      <c r="C100" s="39" t="s">
        <v>334</v>
      </c>
      <c r="D100" s="62">
        <v>9</v>
      </c>
      <c r="E100" s="21" t="s">
        <v>335</v>
      </c>
      <c r="F100" s="16" t="s">
        <v>336</v>
      </c>
      <c r="G100" s="12"/>
      <c r="H100" s="12"/>
      <c r="I100" s="12"/>
    </row>
    <row r="101" spans="1:9" ht="114.75">
      <c r="A101" s="20"/>
      <c r="B101" s="34">
        <v>26</v>
      </c>
      <c r="C101" s="21" t="s">
        <v>337</v>
      </c>
      <c r="D101" s="50"/>
      <c r="E101" s="21" t="s">
        <v>338</v>
      </c>
      <c r="F101" s="12"/>
      <c r="G101" s="16" t="s">
        <v>21</v>
      </c>
      <c r="H101" s="45" t="s">
        <v>339</v>
      </c>
      <c r="I101" s="12"/>
    </row>
    <row r="102" spans="1:9" ht="99.75">
      <c r="A102" s="40"/>
      <c r="B102" s="34">
        <v>27</v>
      </c>
      <c r="C102" s="16" t="s">
        <v>340</v>
      </c>
      <c r="D102" s="12"/>
      <c r="E102" s="23" t="s">
        <v>341</v>
      </c>
      <c r="F102" s="16" t="s">
        <v>342</v>
      </c>
      <c r="G102" s="16" t="s">
        <v>33</v>
      </c>
      <c r="H102" s="16" t="s">
        <v>343</v>
      </c>
      <c r="I102" s="12"/>
    </row>
    <row r="103" spans="1:9">
      <c r="A103" s="20"/>
      <c r="B103" s="12"/>
      <c r="C103" s="16" t="s">
        <v>213</v>
      </c>
      <c r="D103" s="55">
        <v>0</v>
      </c>
      <c r="E103" s="12"/>
      <c r="F103" s="12"/>
      <c r="G103" s="12"/>
      <c r="H103" s="12"/>
      <c r="I103" s="12"/>
    </row>
    <row r="104" spans="1:9" ht="42.75">
      <c r="A104" s="20"/>
      <c r="B104" s="12"/>
      <c r="C104" s="16" t="s">
        <v>344</v>
      </c>
      <c r="D104" s="55">
        <v>1</v>
      </c>
      <c r="E104" s="12"/>
      <c r="F104" s="12"/>
      <c r="G104" s="12"/>
      <c r="H104" s="12"/>
      <c r="I104" s="12"/>
    </row>
    <row r="105" spans="1:9" ht="99.75">
      <c r="A105" s="20"/>
      <c r="B105" s="12"/>
      <c r="C105" s="16" t="s">
        <v>345</v>
      </c>
      <c r="D105" s="55">
        <v>4</v>
      </c>
      <c r="E105" s="45" t="s">
        <v>346</v>
      </c>
      <c r="F105" s="16" t="s">
        <v>347</v>
      </c>
      <c r="G105" s="12"/>
      <c r="H105" s="16" t="s">
        <v>343</v>
      </c>
      <c r="I105" s="12"/>
    </row>
    <row r="106" spans="1:9" ht="57">
      <c r="A106" s="20"/>
      <c r="B106" s="12"/>
      <c r="C106" s="16" t="s">
        <v>348</v>
      </c>
      <c r="D106" s="55">
        <v>6</v>
      </c>
      <c r="E106" s="16" t="s">
        <v>349</v>
      </c>
      <c r="F106" s="16" t="s">
        <v>347</v>
      </c>
      <c r="G106" s="12"/>
      <c r="H106" s="16" t="s">
        <v>350</v>
      </c>
      <c r="I106" s="12"/>
    </row>
    <row r="107" spans="1:9" ht="71.25">
      <c r="A107" s="20"/>
      <c r="B107" s="12"/>
      <c r="C107" s="16" t="s">
        <v>351</v>
      </c>
      <c r="D107" s="55">
        <v>9</v>
      </c>
      <c r="E107" s="16" t="s">
        <v>349</v>
      </c>
      <c r="F107" s="16" t="s">
        <v>347</v>
      </c>
      <c r="G107" s="12"/>
      <c r="H107" s="16" t="s">
        <v>352</v>
      </c>
      <c r="I107" s="12"/>
    </row>
    <row r="108" spans="1:9" ht="114">
      <c r="A108" s="63" t="s">
        <v>353</v>
      </c>
      <c r="B108" s="34">
        <v>28</v>
      </c>
      <c r="C108" s="16" t="s">
        <v>354</v>
      </c>
      <c r="D108" s="12"/>
      <c r="E108" s="16" t="s">
        <v>355</v>
      </c>
      <c r="F108" s="16" t="s">
        <v>356</v>
      </c>
      <c r="G108" s="16" t="s">
        <v>33</v>
      </c>
      <c r="H108" s="16" t="s">
        <v>357</v>
      </c>
      <c r="I108" s="12"/>
    </row>
    <row r="109" spans="1:9" ht="28.5">
      <c r="A109" s="11"/>
      <c r="B109" s="12"/>
      <c r="C109" s="16" t="s">
        <v>358</v>
      </c>
      <c r="D109" s="55">
        <v>0</v>
      </c>
      <c r="E109" s="12"/>
      <c r="F109" s="12"/>
      <c r="G109" s="12"/>
      <c r="H109" s="12"/>
      <c r="I109" s="12"/>
    </row>
    <row r="110" spans="1:9" ht="28.5">
      <c r="A110" s="20"/>
      <c r="B110" s="12"/>
      <c r="C110" s="16" t="s">
        <v>359</v>
      </c>
      <c r="D110" s="55">
        <v>1</v>
      </c>
      <c r="E110" s="12"/>
      <c r="F110" s="12"/>
      <c r="G110" s="12"/>
      <c r="H110" s="12"/>
      <c r="I110" s="12"/>
    </row>
    <row r="111" spans="1:9" ht="28.5">
      <c r="A111" s="20"/>
      <c r="B111" s="12"/>
      <c r="C111" s="16" t="s">
        <v>360</v>
      </c>
      <c r="D111" s="55">
        <v>3</v>
      </c>
      <c r="E111" s="16" t="s">
        <v>361</v>
      </c>
      <c r="F111" s="12"/>
      <c r="G111" s="12"/>
      <c r="H111" s="12"/>
      <c r="I111" s="12"/>
    </row>
    <row r="112" spans="1:9" ht="57">
      <c r="A112" s="20"/>
      <c r="B112" s="12"/>
      <c r="C112" s="16" t="s">
        <v>362</v>
      </c>
      <c r="D112" s="55">
        <v>6</v>
      </c>
      <c r="E112" s="16" t="s">
        <v>361</v>
      </c>
      <c r="F112" s="12"/>
      <c r="G112" s="12"/>
      <c r="H112" s="12"/>
      <c r="I112" s="12"/>
    </row>
    <row r="113" spans="1:9" ht="70.5" customHeight="1">
      <c r="A113" s="20"/>
      <c r="B113" s="34">
        <v>29</v>
      </c>
      <c r="C113" s="16" t="s">
        <v>363</v>
      </c>
      <c r="D113" s="12"/>
      <c r="E113" s="45" t="s">
        <v>33</v>
      </c>
      <c r="F113" s="16" t="s">
        <v>21</v>
      </c>
      <c r="G113" s="16" t="s">
        <v>364</v>
      </c>
      <c r="H113" s="16" t="s">
        <v>365</v>
      </c>
      <c r="I113" s="12"/>
    </row>
    <row r="114" spans="1:9" ht="28.5">
      <c r="A114" s="20"/>
      <c r="B114" s="12"/>
      <c r="C114" s="16" t="s">
        <v>366</v>
      </c>
      <c r="D114" s="55">
        <v>0</v>
      </c>
      <c r="E114" s="16" t="s">
        <v>33</v>
      </c>
      <c r="F114" s="16" t="s">
        <v>21</v>
      </c>
      <c r="G114" s="12"/>
      <c r="H114" s="12"/>
      <c r="I114" s="12"/>
    </row>
    <row r="115" spans="1:9" ht="156.75">
      <c r="A115" s="20"/>
      <c r="B115" s="12"/>
      <c r="C115" s="16" t="s">
        <v>367</v>
      </c>
      <c r="D115" s="55">
        <v>4</v>
      </c>
      <c r="E115" s="16" t="s">
        <v>368</v>
      </c>
      <c r="F115" s="16" t="s">
        <v>369</v>
      </c>
      <c r="G115" s="12"/>
      <c r="H115" s="45" t="s">
        <v>370</v>
      </c>
      <c r="I115" s="12"/>
    </row>
    <row r="116" spans="1:9" ht="28.5">
      <c r="A116" s="20"/>
      <c r="B116" s="12"/>
      <c r="C116" s="16" t="s">
        <v>371</v>
      </c>
      <c r="D116" s="55">
        <v>6</v>
      </c>
      <c r="E116" s="64" t="s">
        <v>372</v>
      </c>
      <c r="F116" s="65" t="s">
        <v>372</v>
      </c>
      <c r="G116" s="12"/>
      <c r="H116" s="12"/>
      <c r="I116" s="12"/>
    </row>
    <row r="117" spans="1:9" ht="57">
      <c r="A117" s="66"/>
      <c r="B117" s="67"/>
      <c r="C117" s="68" t="s">
        <v>373</v>
      </c>
      <c r="D117" s="69">
        <v>4</v>
      </c>
      <c r="E117" s="70" t="s">
        <v>374</v>
      </c>
      <c r="F117" s="70" t="s">
        <v>375</v>
      </c>
      <c r="G117" s="67"/>
      <c r="H117" s="14" t="s">
        <v>376</v>
      </c>
      <c r="I117" s="67"/>
    </row>
    <row r="118" spans="1:9" ht="185.25">
      <c r="A118" s="37" t="s">
        <v>156</v>
      </c>
      <c r="B118" s="34">
        <v>12</v>
      </c>
      <c r="C118" s="16" t="s">
        <v>157</v>
      </c>
      <c r="D118" s="16" t="s">
        <v>21</v>
      </c>
      <c r="E118" s="21" t="s">
        <v>158</v>
      </c>
      <c r="F118" s="16" t="s">
        <v>377</v>
      </c>
      <c r="G118" s="16" t="s">
        <v>33</v>
      </c>
      <c r="H118" s="21" t="s">
        <v>378</v>
      </c>
      <c r="I118" s="71" t="s">
        <v>379</v>
      </c>
    </row>
    <row r="119" spans="1:9" ht="114.75">
      <c r="A119" s="20"/>
      <c r="B119" s="34">
        <v>13</v>
      </c>
      <c r="C119" s="16" t="s">
        <v>160</v>
      </c>
      <c r="D119" s="44" t="s">
        <v>21</v>
      </c>
      <c r="E119" s="21" t="s">
        <v>380</v>
      </c>
      <c r="F119" s="16" t="s">
        <v>377</v>
      </c>
      <c r="G119" s="16" t="s">
        <v>33</v>
      </c>
      <c r="H119" s="72" t="s">
        <v>381</v>
      </c>
      <c r="I119" s="5" t="s">
        <v>382</v>
      </c>
    </row>
  </sheetData>
  <hyperlinks>
    <hyperlink ref="I3" r:id="rId1" xr:uid="{00000000-0004-0000-0000-000000000000}"/>
    <hyperlink ref="I6" r:id="rId2" xr:uid="{00000000-0004-0000-0000-000001000000}"/>
    <hyperlink ref="I7" r:id="rId3" xr:uid="{00000000-0004-0000-0000-000002000000}"/>
    <hyperlink ref="I8" r:id="rId4" xr:uid="{00000000-0004-0000-0000-000003000000}"/>
    <hyperlink ref="H15" r:id="rId5" xr:uid="{00000000-0004-0000-0000-000004000000}"/>
    <hyperlink ref="H21" r:id="rId6" xr:uid="{00000000-0004-0000-0000-000005000000}"/>
    <hyperlink ref="H27" r:id="rId7" xr:uid="{00000000-0004-0000-0000-000006000000}"/>
    <hyperlink ref="F29" r:id="rId8" xr:uid="{00000000-0004-0000-0000-000007000000}"/>
    <hyperlink ref="H29" r:id="rId9" xr:uid="{00000000-0004-0000-0000-000008000000}"/>
    <hyperlink ref="I36" r:id="rId10" xr:uid="{00000000-0004-0000-0000-000009000000}"/>
    <hyperlink ref="I37" r:id="rId11" xr:uid="{00000000-0004-0000-0000-00000A000000}"/>
    <hyperlink ref="H45" r:id="rId12" xr:uid="{00000000-0004-0000-0000-00000B000000}"/>
    <hyperlink ref="I47" r:id="rId13" xr:uid="{00000000-0004-0000-0000-00000C000000}"/>
    <hyperlink ref="I48" r:id="rId14" xr:uid="{00000000-0004-0000-0000-00000D000000}"/>
    <hyperlink ref="I49" r:id="rId15" xr:uid="{00000000-0004-0000-0000-00000E000000}"/>
    <hyperlink ref="E54" r:id="rId16" xr:uid="{00000000-0004-0000-0000-00000F000000}"/>
    <hyperlink ref="E55" r:id="rId17" xr:uid="{00000000-0004-0000-0000-000010000000}"/>
    <hyperlink ref="I69" r:id="rId18" xr:uid="{00000000-0004-0000-0000-000011000000}"/>
    <hyperlink ref="I118" r:id="rId19" xr:uid="{00000000-0004-0000-0000-00001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G87"/>
  <sheetViews>
    <sheetView showGridLines="0" tabSelected="1" workbookViewId="0">
      <pane ySplit="1" topLeftCell="A2" activePane="bottomLeft" state="frozen"/>
      <selection pane="bottomLeft" activeCell="C3" sqref="C3:F3"/>
    </sheetView>
  </sheetViews>
  <sheetFormatPr defaultColWidth="14.42578125" defaultRowHeight="15" customHeight="1"/>
  <cols>
    <col min="1" max="1" width="3.85546875" customWidth="1"/>
    <col min="2" max="2" width="71" customWidth="1"/>
    <col min="3" max="5" width="6" customWidth="1"/>
    <col min="6" max="6" width="6.140625" customWidth="1"/>
    <col min="7" max="7" width="3.85546875" customWidth="1"/>
  </cols>
  <sheetData>
    <row r="1" spans="1:6" ht="23.25">
      <c r="A1" s="6"/>
      <c r="B1" s="73" t="s">
        <v>383</v>
      </c>
      <c r="C1" s="74"/>
      <c r="D1" s="6"/>
      <c r="E1" s="6"/>
      <c r="F1" s="6"/>
    </row>
    <row r="2" spans="1:6" ht="16.5" thickBot="1">
      <c r="A2" s="6"/>
      <c r="B2" s="76"/>
      <c r="C2" s="75"/>
      <c r="D2" s="76"/>
      <c r="E2" s="76"/>
      <c r="F2" s="76"/>
    </row>
    <row r="3" spans="1:6" ht="33" customHeight="1" thickBot="1">
      <c r="A3" s="6"/>
      <c r="B3" s="218" t="s">
        <v>384</v>
      </c>
      <c r="C3" s="221"/>
      <c r="D3" s="222"/>
      <c r="E3" s="222"/>
      <c r="F3" s="222"/>
    </row>
    <row r="4" spans="1:6" ht="16.5" thickBot="1">
      <c r="A4" s="6"/>
      <c r="B4" s="218" t="s">
        <v>52</v>
      </c>
      <c r="C4" s="223"/>
      <c r="D4" s="224"/>
      <c r="E4" s="224"/>
      <c r="F4" s="224"/>
    </row>
    <row r="5" spans="1:6" ht="15.75" thickBot="1">
      <c r="A5" s="6"/>
      <c r="B5" s="218" t="s">
        <v>385</v>
      </c>
      <c r="C5" s="228" t="s">
        <v>386</v>
      </c>
      <c r="D5" s="229"/>
      <c r="E5" s="229" t="s">
        <v>213</v>
      </c>
      <c r="F5" s="229"/>
    </row>
    <row r="6" spans="1:6" ht="15.75" thickBot="1">
      <c r="A6" s="6"/>
      <c r="B6" s="218" t="s">
        <v>387</v>
      </c>
      <c r="C6" s="228" t="s">
        <v>386</v>
      </c>
      <c r="D6" s="229"/>
      <c r="E6" s="229" t="s">
        <v>213</v>
      </c>
      <c r="F6" s="229"/>
    </row>
    <row r="7" spans="1:6" ht="15.75" thickBot="1">
      <c r="A7" s="6"/>
      <c r="B7" s="218" t="s">
        <v>388</v>
      </c>
      <c r="C7" s="225"/>
      <c r="D7" s="226"/>
      <c r="E7" s="226"/>
      <c r="F7" s="226"/>
    </row>
    <row r="8" spans="1:6" ht="15.75" thickBot="1">
      <c r="A8" s="6"/>
      <c r="B8" s="218" t="s">
        <v>389</v>
      </c>
      <c r="C8" s="204" t="s">
        <v>210</v>
      </c>
      <c r="D8" s="204"/>
      <c r="E8" s="204" t="s">
        <v>213</v>
      </c>
      <c r="F8" s="78"/>
    </row>
    <row r="9" spans="1:6" ht="16.5" thickBot="1">
      <c r="A9" s="6"/>
      <c r="B9" s="218" t="s">
        <v>390</v>
      </c>
      <c r="C9" s="223"/>
      <c r="D9" s="224"/>
      <c r="E9" s="224"/>
      <c r="F9" s="224"/>
    </row>
    <row r="10" spans="1:6" ht="16.5" thickBot="1">
      <c r="A10" s="6"/>
      <c r="B10" s="218" t="s">
        <v>391</v>
      </c>
      <c r="C10" s="223"/>
      <c r="D10" s="224"/>
      <c r="E10" s="224"/>
      <c r="F10" s="224"/>
    </row>
    <row r="11" spans="1:6" ht="16.5" thickBot="1">
      <c r="A11" s="6"/>
      <c r="B11" s="218" t="s">
        <v>392</v>
      </c>
      <c r="C11" s="223"/>
      <c r="D11" s="224"/>
      <c r="E11" s="224"/>
      <c r="F11" s="224"/>
    </row>
    <row r="12" spans="1:6" ht="16.5" thickBot="1">
      <c r="A12" s="6"/>
      <c r="B12" s="218" t="s">
        <v>393</v>
      </c>
      <c r="C12" s="223"/>
      <c r="D12" s="224"/>
      <c r="E12" s="224"/>
      <c r="F12" s="224"/>
    </row>
    <row r="13" spans="1:6" ht="16.5" thickBot="1">
      <c r="A13" s="6"/>
      <c r="B13" s="219" t="s">
        <v>394</v>
      </c>
      <c r="C13" s="223"/>
      <c r="D13" s="224"/>
      <c r="E13" s="224"/>
      <c r="F13" s="224"/>
    </row>
    <row r="14" spans="1:6" ht="16.5" thickBot="1">
      <c r="A14" s="6"/>
      <c r="B14" s="220" t="s">
        <v>395</v>
      </c>
      <c r="C14" s="227"/>
      <c r="D14" s="224"/>
      <c r="E14" s="224"/>
      <c r="F14" s="224"/>
    </row>
    <row r="15" spans="1:6" ht="15.75">
      <c r="A15" s="6"/>
      <c r="B15" s="6"/>
      <c r="C15" s="74"/>
      <c r="D15" s="6"/>
      <c r="E15" s="6"/>
      <c r="F15" s="6"/>
    </row>
    <row r="16" spans="1:6">
      <c r="A16" s="6"/>
      <c r="B16" s="79" t="s">
        <v>396</v>
      </c>
      <c r="C16" s="205" t="s">
        <v>210</v>
      </c>
      <c r="D16" s="202" t="s">
        <v>213</v>
      </c>
      <c r="E16" s="202" t="s">
        <v>397</v>
      </c>
      <c r="F16" s="80"/>
    </row>
    <row r="17" spans="1:6" ht="15.75">
      <c r="A17" s="6"/>
      <c r="B17" s="199" t="s">
        <v>578</v>
      </c>
      <c r="C17" s="203"/>
      <c r="D17" s="114"/>
      <c r="E17" s="114"/>
      <c r="F17" s="114"/>
    </row>
    <row r="18" spans="1:6" ht="15.75" customHeight="1">
      <c r="A18" s="81">
        <v>1</v>
      </c>
      <c r="B18" s="82" t="s">
        <v>398</v>
      </c>
      <c r="C18" s="203"/>
      <c r="D18" s="114"/>
      <c r="E18" s="115"/>
      <c r="F18" s="114"/>
    </row>
    <row r="19" spans="1:6" ht="30.75" customHeight="1">
      <c r="A19" s="81">
        <v>2</v>
      </c>
      <c r="B19" s="82" t="s">
        <v>399</v>
      </c>
      <c r="C19" s="203"/>
      <c r="D19" s="114"/>
      <c r="E19" s="115"/>
      <c r="F19" s="115"/>
    </row>
    <row r="20" spans="1:6" ht="15.75" customHeight="1">
      <c r="A20" s="81">
        <v>3</v>
      </c>
      <c r="B20" s="82" t="s">
        <v>400</v>
      </c>
      <c r="C20" s="203"/>
      <c r="D20" s="114"/>
      <c r="E20" s="115"/>
      <c r="F20" s="115"/>
    </row>
    <row r="21" spans="1:6" ht="15.75">
      <c r="A21" s="83"/>
      <c r="B21" s="5"/>
      <c r="C21" s="203"/>
      <c r="D21" s="114"/>
      <c r="E21" s="114"/>
      <c r="F21" s="114"/>
    </row>
    <row r="22" spans="1:6" ht="15.75">
      <c r="A22" s="83"/>
      <c r="B22" s="199" t="s">
        <v>401</v>
      </c>
      <c r="C22" s="203"/>
      <c r="D22" s="114"/>
      <c r="E22" s="114"/>
      <c r="F22" s="114"/>
    </row>
    <row r="23" spans="1:6" ht="15.75" customHeight="1">
      <c r="A23" s="81">
        <v>4</v>
      </c>
      <c r="B23" s="82" t="s">
        <v>118</v>
      </c>
      <c r="C23" s="203"/>
      <c r="D23" s="115"/>
      <c r="E23" s="115"/>
      <c r="F23" s="115"/>
    </row>
    <row r="24" spans="1:6" ht="15.75" customHeight="1">
      <c r="A24" s="81">
        <v>5</v>
      </c>
      <c r="B24" s="82" t="s">
        <v>125</v>
      </c>
      <c r="C24" s="203"/>
      <c r="D24" s="115"/>
      <c r="E24" s="115"/>
      <c r="F24" s="115"/>
    </row>
    <row r="25" spans="1:6" ht="31.5" customHeight="1">
      <c r="A25" s="81">
        <v>6</v>
      </c>
      <c r="B25" s="82" t="s">
        <v>132</v>
      </c>
      <c r="C25" s="203"/>
      <c r="D25" s="115"/>
      <c r="E25" s="115"/>
      <c r="F25" s="115"/>
    </row>
    <row r="26" spans="1:6" ht="15.75">
      <c r="A26" s="83"/>
      <c r="B26" s="5"/>
      <c r="C26" s="203"/>
      <c r="D26" s="114"/>
      <c r="E26" s="114"/>
      <c r="F26" s="114"/>
    </row>
    <row r="27" spans="1:6" ht="15.75">
      <c r="A27" s="83"/>
      <c r="B27" s="84" t="s">
        <v>402</v>
      </c>
      <c r="C27" s="203"/>
      <c r="D27" s="114"/>
      <c r="E27" s="114"/>
      <c r="F27" s="114"/>
    </row>
    <row r="28" spans="1:6" ht="31.5" customHeight="1">
      <c r="A28" s="81">
        <v>7</v>
      </c>
      <c r="B28" s="82" t="s">
        <v>403</v>
      </c>
      <c r="C28" s="203"/>
      <c r="D28" s="115"/>
      <c r="E28" s="115"/>
      <c r="F28" s="115"/>
    </row>
    <row r="29" spans="1:6" ht="30" customHeight="1">
      <c r="A29" s="81">
        <v>8</v>
      </c>
      <c r="B29" s="82" t="s">
        <v>404</v>
      </c>
      <c r="C29" s="203"/>
      <c r="D29" s="115"/>
      <c r="E29" s="115"/>
      <c r="F29" s="115"/>
    </row>
    <row r="30" spans="1:6" ht="15.75" customHeight="1">
      <c r="A30" s="81">
        <v>9</v>
      </c>
      <c r="B30" s="186" t="s">
        <v>577</v>
      </c>
      <c r="C30" s="203"/>
      <c r="D30" s="115"/>
      <c r="E30" s="115"/>
      <c r="F30" s="115"/>
    </row>
    <row r="31" spans="1:6" ht="15.75">
      <c r="A31" s="83"/>
      <c r="B31" s="5"/>
      <c r="C31" s="74"/>
      <c r="D31" s="6"/>
      <c r="E31" s="6"/>
      <c r="F31" s="6"/>
    </row>
    <row r="32" spans="1:6">
      <c r="A32" s="83"/>
      <c r="B32" s="84" t="s">
        <v>405</v>
      </c>
      <c r="C32" s="206" t="s">
        <v>406</v>
      </c>
      <c r="D32" s="6"/>
      <c r="E32" s="6"/>
      <c r="F32" s="6"/>
    </row>
    <row r="33" spans="1:6" ht="15.75">
      <c r="A33" s="81">
        <v>10</v>
      </c>
      <c r="B33" s="82" t="s">
        <v>407</v>
      </c>
      <c r="C33" s="74"/>
      <c r="D33" s="6"/>
      <c r="E33" s="6"/>
      <c r="F33" s="6"/>
    </row>
    <row r="34" spans="1:6" ht="15.75">
      <c r="A34" s="83"/>
      <c r="B34" s="186" t="s">
        <v>556</v>
      </c>
      <c r="C34" s="74" t="str">
        <f>IFERROR(VLOOKUP(B34,'RAQ Tool Answers'!B2:C5,2,FALSE),"")</f>
        <v/>
      </c>
      <c r="D34" s="6"/>
      <c r="E34" s="6"/>
      <c r="F34" s="6"/>
    </row>
    <row r="35" spans="1:6" ht="15.75">
      <c r="A35" s="81">
        <v>11</v>
      </c>
      <c r="B35" s="82" t="s">
        <v>193</v>
      </c>
      <c r="C35" s="74"/>
      <c r="D35" s="6"/>
      <c r="E35" s="6"/>
      <c r="F35" s="6"/>
    </row>
    <row r="36" spans="1:6" ht="15.75">
      <c r="A36" s="83"/>
      <c r="B36" s="186" t="s">
        <v>556</v>
      </c>
      <c r="C36" s="74" t="str">
        <f>IFERROR(VLOOKUP(B36,'RAQ Tool Answers'!B7:C9,2,FALSE),"")</f>
        <v/>
      </c>
      <c r="D36" s="6"/>
      <c r="E36" s="6"/>
      <c r="F36" s="6"/>
    </row>
    <row r="37" spans="1:6" ht="30">
      <c r="A37" s="81">
        <v>12</v>
      </c>
      <c r="B37" s="82" t="s">
        <v>408</v>
      </c>
      <c r="C37" s="74"/>
      <c r="D37" s="6"/>
      <c r="E37" s="6"/>
      <c r="F37" s="6"/>
    </row>
    <row r="38" spans="1:6" ht="15.75">
      <c r="A38" s="83"/>
      <c r="B38" s="186" t="s">
        <v>556</v>
      </c>
      <c r="C38" s="85" t="str">
        <f>IFERROR(VLOOKUP(B38,'RAQ Tool Answers'!B11:C12,2,FALSE),"")</f>
        <v/>
      </c>
      <c r="D38" s="6"/>
      <c r="E38" s="6"/>
      <c r="F38" s="6"/>
    </row>
    <row r="39" spans="1:6" ht="15.75">
      <c r="A39" s="86">
        <v>13</v>
      </c>
      <c r="B39" s="82" t="s">
        <v>409</v>
      </c>
      <c r="C39" s="74"/>
      <c r="D39" s="6"/>
      <c r="E39" s="6"/>
      <c r="F39" s="6"/>
    </row>
    <row r="40" spans="1:6" ht="15.75">
      <c r="A40" s="83"/>
      <c r="B40" s="186" t="s">
        <v>556</v>
      </c>
      <c r="C40" s="74" t="str">
        <f>IFERROR(VLOOKUP(B40,'RAQ Tool Answers'!B14:C21,2,FALSE),"")</f>
        <v/>
      </c>
      <c r="D40" s="6"/>
      <c r="E40" s="6"/>
      <c r="F40" s="6"/>
    </row>
    <row r="41" spans="1:6" ht="30">
      <c r="A41" s="87">
        <v>14</v>
      </c>
      <c r="B41" s="82" t="s">
        <v>410</v>
      </c>
      <c r="C41" s="74"/>
      <c r="D41" s="6"/>
      <c r="E41" s="6"/>
      <c r="F41" s="6"/>
    </row>
    <row r="42" spans="1:6" ht="15.75">
      <c r="A42" s="83"/>
      <c r="B42" s="186" t="s">
        <v>556</v>
      </c>
      <c r="C42" s="88" t="str">
        <f>IFERROR(VLOOKUP(B42,'RAQ Tool Answers'!B24:C25,2,FALSE),"")</f>
        <v/>
      </c>
      <c r="D42" s="6"/>
      <c r="E42" s="6"/>
      <c r="F42" s="6"/>
    </row>
    <row r="43" spans="1:6" ht="15.75">
      <c r="A43" s="86">
        <v>15</v>
      </c>
      <c r="B43" s="82" t="s">
        <v>259</v>
      </c>
      <c r="C43" s="74"/>
      <c r="D43" s="6"/>
      <c r="E43" s="6"/>
      <c r="F43" s="6"/>
    </row>
    <row r="44" spans="1:6" ht="15.75">
      <c r="A44" s="83"/>
      <c r="B44" s="186" t="s">
        <v>556</v>
      </c>
      <c r="C44" s="74" t="str">
        <f>IFERROR(VLOOKUP(B44,'RAQ Tool Answers'!B27:C30,2,FALSE),"")</f>
        <v/>
      </c>
      <c r="D44" s="6"/>
      <c r="E44" s="6"/>
      <c r="F44" s="6"/>
    </row>
    <row r="45" spans="1:6" ht="15.75">
      <c r="A45" s="83"/>
      <c r="B45" s="84"/>
      <c r="C45" s="74"/>
      <c r="D45" s="6"/>
      <c r="E45" s="6"/>
      <c r="F45" s="6"/>
    </row>
    <row r="46" spans="1:6" ht="15.75">
      <c r="A46" s="83"/>
      <c r="B46" s="84" t="s">
        <v>411</v>
      </c>
      <c r="C46" s="74"/>
      <c r="D46" s="6"/>
      <c r="E46" s="6"/>
      <c r="F46" s="6"/>
    </row>
    <row r="47" spans="1:6" ht="30">
      <c r="A47" s="86">
        <v>16</v>
      </c>
      <c r="B47" s="82" t="s">
        <v>412</v>
      </c>
      <c r="C47" s="74"/>
      <c r="D47" s="6"/>
      <c r="E47" s="6"/>
      <c r="F47" s="6"/>
    </row>
    <row r="48" spans="1:6" ht="14.25" customHeight="1">
      <c r="A48" s="83"/>
      <c r="B48" s="186" t="s">
        <v>556</v>
      </c>
      <c r="C48" s="74" t="str">
        <f>IFERROR(VLOOKUP(B48,'RAQ Tool Answers'!B32:C34,2,FALSE),"")</f>
        <v/>
      </c>
      <c r="D48" s="6"/>
      <c r="E48" s="6"/>
      <c r="F48" s="6"/>
    </row>
    <row r="49" spans="1:7" ht="15.75">
      <c r="A49" s="86">
        <v>17</v>
      </c>
      <c r="B49" s="82" t="s">
        <v>413</v>
      </c>
      <c r="C49" s="74"/>
      <c r="D49" s="6"/>
      <c r="E49" s="6"/>
      <c r="F49" s="6"/>
    </row>
    <row r="50" spans="1:7" ht="15.75">
      <c r="A50" s="83"/>
      <c r="B50" s="187" t="s">
        <v>556</v>
      </c>
      <c r="C50" s="74" t="str">
        <f>IFERROR(VLOOKUP(B50,'RAQ Tool Answers'!B36:C37,2,FALSE),"")</f>
        <v/>
      </c>
      <c r="D50" s="6"/>
      <c r="E50" s="6"/>
      <c r="F50" s="6"/>
    </row>
    <row r="51" spans="1:7" ht="15.75">
      <c r="A51" s="86">
        <v>18</v>
      </c>
      <c r="B51" s="82" t="s">
        <v>414</v>
      </c>
      <c r="C51" s="74"/>
      <c r="D51" s="6"/>
      <c r="E51" s="6"/>
      <c r="F51" s="6"/>
    </row>
    <row r="52" spans="1:7" ht="15.75">
      <c r="A52" s="83"/>
      <c r="B52" s="187" t="s">
        <v>556</v>
      </c>
      <c r="C52" s="74" t="str">
        <f>IFERROR(VLOOKUP(B52,'RAQ Tool Answers'!B39:C40,2,FALSE),"")</f>
        <v/>
      </c>
      <c r="D52" s="6"/>
      <c r="E52" s="6"/>
      <c r="F52" s="6"/>
    </row>
    <row r="53" spans="1:7" ht="15.75">
      <c r="A53" s="86">
        <v>19</v>
      </c>
      <c r="B53" s="82" t="s">
        <v>278</v>
      </c>
      <c r="C53" s="74"/>
      <c r="D53" s="6"/>
      <c r="E53" s="6"/>
      <c r="F53" s="6"/>
    </row>
    <row r="54" spans="1:7" ht="15.75">
      <c r="A54" s="83"/>
      <c r="B54" s="186" t="s">
        <v>556</v>
      </c>
      <c r="C54" s="74" t="str">
        <f>IFERROR(VLOOKUP(B54,'RAQ Tool Answers'!B42:C45,2,FALSE),"")</f>
        <v/>
      </c>
      <c r="D54" s="6"/>
      <c r="E54" s="6"/>
      <c r="F54" s="6"/>
    </row>
    <row r="55" spans="1:7" ht="15.75">
      <c r="A55" s="90">
        <v>20</v>
      </c>
      <c r="B55" s="91" t="s">
        <v>416</v>
      </c>
      <c r="C55" s="92"/>
      <c r="D55" s="93"/>
      <c r="E55" s="93"/>
      <c r="F55" s="93"/>
      <c r="G55" s="94"/>
    </row>
    <row r="56" spans="1:7" ht="15.75">
      <c r="A56" s="83"/>
      <c r="B56" s="186" t="s">
        <v>556</v>
      </c>
      <c r="C56" s="95" t="str">
        <f>IFERROR(VLOOKUP(B56,'RAQ Tool Answers'!B48:C50,2,FALSE),"")</f>
        <v/>
      </c>
      <c r="D56" s="6"/>
      <c r="E56" s="6"/>
      <c r="F56" s="6"/>
    </row>
    <row r="57" spans="1:7" ht="15.75">
      <c r="A57" s="86">
        <v>21</v>
      </c>
      <c r="B57" s="82" t="s">
        <v>311</v>
      </c>
      <c r="C57" s="74"/>
      <c r="D57" s="6"/>
      <c r="E57" s="6"/>
      <c r="F57" s="6"/>
    </row>
    <row r="58" spans="1:7" ht="15.75">
      <c r="A58" s="86"/>
      <c r="B58" s="186" t="s">
        <v>556</v>
      </c>
      <c r="C58" s="95" t="str">
        <f>IFERROR(VLOOKUP(B58,'RAQ Tool Answers'!B52:C55,2,FALSE),"")</f>
        <v/>
      </c>
      <c r="D58" s="6"/>
      <c r="E58" s="6"/>
      <c r="F58" s="6"/>
    </row>
    <row r="59" spans="1:7" ht="30">
      <c r="A59" s="86">
        <v>22</v>
      </c>
      <c r="B59" s="82" t="s">
        <v>418</v>
      </c>
      <c r="C59" s="74"/>
      <c r="D59" s="6"/>
      <c r="E59" s="6"/>
      <c r="F59" s="6"/>
    </row>
    <row r="60" spans="1:7" ht="15.75">
      <c r="A60" s="83"/>
      <c r="B60" s="82" t="s">
        <v>556</v>
      </c>
      <c r="C60" s="74" t="str">
        <f>IFERROR(VLOOKUP(B60,'RAQ Tool Answers'!B57:C60,2,FALSE),"")</f>
        <v/>
      </c>
      <c r="D60" s="6"/>
      <c r="E60" s="6"/>
      <c r="F60" s="6"/>
    </row>
    <row r="61" spans="1:7" ht="15.75">
      <c r="A61" s="86">
        <v>23</v>
      </c>
      <c r="B61" s="82" t="s">
        <v>337</v>
      </c>
      <c r="C61" s="74"/>
      <c r="D61" s="6"/>
      <c r="E61" s="6"/>
      <c r="F61" s="6"/>
    </row>
    <row r="62" spans="1:7" ht="15.75">
      <c r="A62" s="83"/>
      <c r="B62" s="82" t="s">
        <v>556</v>
      </c>
      <c r="C62" s="74" t="str">
        <f>IFERROR(VLOOKUP(B62,'RAQ Tool Answers'!B67:C68,2,FALSE),"")</f>
        <v/>
      </c>
      <c r="D62" s="6"/>
      <c r="E62" s="6"/>
      <c r="F62" s="6"/>
    </row>
    <row r="63" spans="1:7" ht="30">
      <c r="A63" s="86">
        <v>24</v>
      </c>
      <c r="B63" s="82" t="s">
        <v>340</v>
      </c>
      <c r="C63" s="74"/>
      <c r="D63" s="6"/>
      <c r="E63" s="6"/>
      <c r="F63" s="6"/>
    </row>
    <row r="64" spans="1:7" ht="15.75">
      <c r="A64" s="83"/>
      <c r="B64" s="82" t="s">
        <v>556</v>
      </c>
      <c r="C64" s="74" t="str">
        <f>IFERROR(VLOOKUP(B64,'RAQ Tool Answers'!B70:C74,2,FALSE),"")</f>
        <v/>
      </c>
      <c r="D64" s="6"/>
      <c r="E64" s="6"/>
      <c r="F64" s="6"/>
    </row>
    <row r="65" spans="1:6" ht="15.75">
      <c r="A65" s="86">
        <v>25</v>
      </c>
      <c r="B65" s="188" t="s">
        <v>354</v>
      </c>
      <c r="C65" s="74"/>
      <c r="D65" s="6"/>
      <c r="E65" s="6"/>
      <c r="F65" s="6"/>
    </row>
    <row r="66" spans="1:6" ht="15.75">
      <c r="A66" s="86"/>
      <c r="B66" s="82" t="s">
        <v>556</v>
      </c>
      <c r="C66" s="74" t="str">
        <f>IFERROR(VLOOKUP(B66,'RAQ Tool Answers'!B76:C78,2,FALSE),"")</f>
        <v/>
      </c>
      <c r="D66" s="6"/>
      <c r="E66" s="6"/>
      <c r="F66" s="6"/>
    </row>
    <row r="67" spans="1:6" ht="15.75">
      <c r="A67" s="86">
        <v>26</v>
      </c>
      <c r="B67" s="82" t="s">
        <v>363</v>
      </c>
      <c r="C67" s="74"/>
      <c r="D67" s="6"/>
      <c r="E67" s="6"/>
      <c r="F67" s="6"/>
    </row>
    <row r="68" spans="1:6" ht="15.75">
      <c r="A68" s="6"/>
      <c r="B68" s="82" t="s">
        <v>556</v>
      </c>
      <c r="C68" s="74" t="str">
        <f>IFERROR(VLOOKUP(B68,'RAQ Tool Answers'!B82:C85,2,FALSE),"")</f>
        <v/>
      </c>
      <c r="D68" s="6"/>
      <c r="E68" s="6"/>
      <c r="F68" s="6"/>
    </row>
    <row r="69" spans="1:6" ht="15.75">
      <c r="A69" s="6"/>
      <c r="B69" s="89"/>
      <c r="C69" s="74"/>
      <c r="D69" s="6"/>
      <c r="E69" s="6"/>
      <c r="F69" s="6"/>
    </row>
    <row r="70" spans="1:6" ht="15.75">
      <c r="A70" s="6"/>
      <c r="B70" s="207" t="s">
        <v>419</v>
      </c>
      <c r="C70" s="207" t="s">
        <v>406</v>
      </c>
      <c r="D70" s="6"/>
      <c r="E70" s="6"/>
      <c r="F70" s="6"/>
    </row>
    <row r="71" spans="1:6" ht="15.75">
      <c r="A71" s="6"/>
      <c r="B71" s="211" t="s">
        <v>94</v>
      </c>
      <c r="C71" s="208">
        <f>SUM(C33:C43)</f>
        <v>0</v>
      </c>
      <c r="D71" s="6"/>
      <c r="E71" s="6"/>
      <c r="F71" s="6"/>
    </row>
    <row r="72" spans="1:6" ht="15.75">
      <c r="A72" s="6"/>
      <c r="B72" s="212" t="s">
        <v>420</v>
      </c>
      <c r="C72" s="209">
        <f>SUM(C47:C67)</f>
        <v>0</v>
      </c>
      <c r="D72" s="6"/>
      <c r="E72" s="6"/>
      <c r="F72" s="6"/>
    </row>
    <row r="73" spans="1:6" ht="15.75">
      <c r="A73" s="6"/>
      <c r="B73" s="213" t="s">
        <v>421</v>
      </c>
      <c r="C73" s="210">
        <f>SUM(C71:C72)</f>
        <v>0</v>
      </c>
      <c r="D73" s="6"/>
      <c r="E73" s="6"/>
      <c r="F73" s="6"/>
    </row>
    <row r="74" spans="1:6" ht="15.75">
      <c r="C74" s="74"/>
    </row>
    <row r="75" spans="1:6" ht="16.5" thickBot="1">
      <c r="B75" s="77" t="s">
        <v>422</v>
      </c>
      <c r="C75" s="74"/>
    </row>
    <row r="76" spans="1:6" ht="16.5" thickBot="1">
      <c r="B76" s="200"/>
      <c r="C76" s="74"/>
    </row>
    <row r="77" spans="1:6" ht="16.5" thickBot="1">
      <c r="B77" s="201"/>
      <c r="C77" s="74"/>
    </row>
    <row r="78" spans="1:6" ht="16.5" thickBot="1">
      <c r="B78" s="201"/>
      <c r="C78" s="74"/>
    </row>
    <row r="79" spans="1:6" ht="16.5" thickBot="1">
      <c r="B79" s="201"/>
      <c r="C79" s="74"/>
    </row>
    <row r="80" spans="1:6" ht="16.5" thickBot="1">
      <c r="B80" s="201"/>
      <c r="C80" s="74"/>
    </row>
    <row r="81" spans="2:3" ht="16.5" thickBot="1">
      <c r="B81" s="201"/>
      <c r="C81" s="74"/>
    </row>
    <row r="82" spans="2:3" ht="16.5" thickBot="1">
      <c r="B82" s="201"/>
      <c r="C82" s="74"/>
    </row>
    <row r="83" spans="2:3" ht="16.5" thickBot="1">
      <c r="B83" s="201"/>
      <c r="C83" s="74"/>
    </row>
    <row r="84" spans="2:3" ht="16.5" thickBot="1">
      <c r="B84" s="201"/>
      <c r="C84" s="74"/>
    </row>
    <row r="85" spans="2:3" ht="16.5" thickBot="1">
      <c r="B85" s="96"/>
      <c r="C85" s="74"/>
    </row>
    <row r="86" spans="2:3" ht="16.5" thickBot="1">
      <c r="B86" s="96"/>
      <c r="C86" s="74"/>
    </row>
    <row r="87" spans="2:3" ht="16.5" thickBot="1">
      <c r="B87" s="96"/>
      <c r="C87" s="74"/>
    </row>
  </sheetData>
  <mergeCells count="13">
    <mergeCell ref="C3:F3"/>
    <mergeCell ref="C4:F4"/>
    <mergeCell ref="C7:F7"/>
    <mergeCell ref="C14:F14"/>
    <mergeCell ref="C13:F13"/>
    <mergeCell ref="C9:F9"/>
    <mergeCell ref="C10:F10"/>
    <mergeCell ref="C11:F11"/>
    <mergeCell ref="C12:F12"/>
    <mergeCell ref="C5:D5"/>
    <mergeCell ref="E5:F5"/>
    <mergeCell ref="C6:D6"/>
    <mergeCell ref="E6:F6"/>
  </mergeCells>
  <conditionalFormatting sqref="B34">
    <cfRule type="notContainsBlanks" dxfId="16" priority="13">
      <formula>LEN(TRIM(B34))&gt;0</formula>
    </cfRule>
  </conditionalFormatting>
  <conditionalFormatting sqref="B36">
    <cfRule type="notContainsBlanks" dxfId="15" priority="14">
      <formula>LEN(TRIM(B36))&gt;0</formula>
    </cfRule>
  </conditionalFormatting>
  <conditionalFormatting sqref="B38">
    <cfRule type="notContainsBlanks" dxfId="14" priority="7">
      <formula>LEN(TRIM(B38))&gt;0</formula>
    </cfRule>
  </conditionalFormatting>
  <conditionalFormatting sqref="B40">
    <cfRule type="notContainsBlanks" dxfId="13" priority="4">
      <formula>LEN(TRIM(B40))&gt;0</formula>
    </cfRule>
  </conditionalFormatting>
  <conditionalFormatting sqref="B42">
    <cfRule type="notContainsBlanks" dxfId="12" priority="8">
      <formula>LEN(TRIM(B42))&gt;0</formula>
    </cfRule>
  </conditionalFormatting>
  <conditionalFormatting sqref="B44">
    <cfRule type="notContainsBlanks" dxfId="11" priority="17">
      <formula>LEN(TRIM(B44))&gt;0</formula>
    </cfRule>
  </conditionalFormatting>
  <conditionalFormatting sqref="B48">
    <cfRule type="notContainsBlanks" dxfId="10" priority="5">
      <formula>LEN(TRIM(B48))&gt;0</formula>
    </cfRule>
  </conditionalFormatting>
  <conditionalFormatting sqref="B50">
    <cfRule type="notContainsBlanks" dxfId="9" priority="12">
      <formula>LEN(TRIM(B50))&gt;0</formula>
    </cfRule>
  </conditionalFormatting>
  <conditionalFormatting sqref="B52">
    <cfRule type="notContainsBlanks" dxfId="8" priority="3">
      <formula>LEN(TRIM(B52))&gt;0</formula>
    </cfRule>
  </conditionalFormatting>
  <conditionalFormatting sqref="B54">
    <cfRule type="notContainsBlanks" dxfId="7" priority="6">
      <formula>LEN(TRIM(B54))&gt;0</formula>
    </cfRule>
  </conditionalFormatting>
  <conditionalFormatting sqref="B56">
    <cfRule type="notContainsBlanks" dxfId="6" priority="15">
      <formula>LEN(TRIM(B56))&gt;0</formula>
    </cfRule>
  </conditionalFormatting>
  <conditionalFormatting sqref="B58">
    <cfRule type="notContainsBlanks" dxfId="5" priority="2">
      <formula>LEN(TRIM(B58))&gt;0</formula>
    </cfRule>
  </conditionalFormatting>
  <conditionalFormatting sqref="B60">
    <cfRule type="notContainsBlanks" dxfId="4" priority="9">
      <formula>LEN(TRIM(B60))&gt;0</formula>
    </cfRule>
  </conditionalFormatting>
  <conditionalFormatting sqref="B62">
    <cfRule type="notContainsBlanks" dxfId="3" priority="10">
      <formula>LEN(TRIM(B62))&gt;0</formula>
    </cfRule>
  </conditionalFormatting>
  <conditionalFormatting sqref="B64">
    <cfRule type="notContainsBlanks" dxfId="2" priority="11">
      <formula>LEN(TRIM(B64))&gt;0</formula>
    </cfRule>
  </conditionalFormatting>
  <conditionalFormatting sqref="B66">
    <cfRule type="notContainsBlanks" dxfId="1" priority="16">
      <formula>LEN(TRIM(B66))&gt;0</formula>
    </cfRule>
  </conditionalFormatting>
  <conditionalFormatting sqref="B68">
    <cfRule type="notContainsBlanks" dxfId="0" priority="1">
      <formula>LEN(TRIM(B68))&gt;0</formula>
    </cfRule>
  </conditionalFormatting>
  <dataValidations count="1">
    <dataValidation type="list" allowBlank="1" sqref="B66" xr:uid="{00000000-0002-0000-0100-000004000000}">
      <formula1>"Subrecipient only submit progress reports,Subrecipient responsible for tangible products,PTE’s work is dependent upon Sub’s &amp; continuation funding is tied to performance"</formula1>
    </dataValidation>
  </dataValidations>
  <pageMargins left="0.7" right="0.7" top="0.75" bottom="0.75" header="0.3" footer="0.3"/>
  <pageSetup scale="88"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295275</xdr:colOff>
                    <xdr:row>4</xdr:row>
                    <xdr:rowOff>28575</xdr:rowOff>
                  </from>
                  <to>
                    <xdr:col>3</xdr:col>
                    <xdr:colOff>66675</xdr:colOff>
                    <xdr:row>4</xdr:row>
                    <xdr:rowOff>180975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295275</xdr:colOff>
                    <xdr:row>7</xdr:row>
                    <xdr:rowOff>28575</xdr:rowOff>
                  </from>
                  <to>
                    <xdr:col>3</xdr:col>
                    <xdr:colOff>66675</xdr:colOff>
                    <xdr:row>7</xdr:row>
                    <xdr:rowOff>180975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228600</xdr:colOff>
                    <xdr:row>7</xdr:row>
                    <xdr:rowOff>9525</xdr:rowOff>
                  </from>
                  <to>
                    <xdr:col>5</xdr:col>
                    <xdr:colOff>66675</xdr:colOff>
                    <xdr:row>7</xdr:row>
                    <xdr:rowOff>190500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2097" r:id="rId8" name="Check Box 49">
              <controlPr defaultSize="0" autoFill="0" autoLine="0" autoPict="0">
                <anchor moveWithCells="1">
                  <from>
                    <xdr:col>3</xdr:col>
                    <xdr:colOff>0</xdr:colOff>
                    <xdr:row>17</xdr:row>
                    <xdr:rowOff>0</xdr:rowOff>
                  </from>
                  <to>
                    <xdr:col>4</xdr:col>
                    <xdr:colOff>0</xdr:colOff>
                    <xdr:row>18</xdr:row>
                    <xdr:rowOff>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2</xdr:col>
                    <xdr:colOff>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3</xdr:col>
                    <xdr:colOff>0</xdr:colOff>
                    <xdr:row>19</xdr:row>
                    <xdr:rowOff>0</xdr:rowOff>
                  </from>
                  <to>
                    <xdr:col>4</xdr:col>
                    <xdr:colOff>0</xdr:colOff>
                    <xdr:row>20</xdr:row>
                    <xdr:rowOff>0</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4</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2</xdr:col>
                    <xdr:colOff>0</xdr:colOff>
                    <xdr:row>22</xdr:row>
                    <xdr:rowOff>0</xdr:rowOff>
                  </from>
                  <to>
                    <xdr:col>3</xdr:col>
                    <xdr:colOff>0</xdr:colOff>
                    <xdr:row>23</xdr:row>
                    <xdr:rowOff>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3</xdr:col>
                    <xdr:colOff>0</xdr:colOff>
                    <xdr:row>22</xdr:row>
                    <xdr:rowOff>0</xdr:rowOff>
                  </from>
                  <to>
                    <xdr:col>4</xdr:col>
                    <xdr:colOff>0</xdr:colOff>
                    <xdr:row>23</xdr:row>
                    <xdr:rowOff>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4</xdr:col>
                    <xdr:colOff>0</xdr:colOff>
                    <xdr:row>22</xdr:row>
                    <xdr:rowOff>0</xdr:rowOff>
                  </from>
                  <to>
                    <xdr:col>5</xdr:col>
                    <xdr:colOff>0</xdr:colOff>
                    <xdr:row>23</xdr:row>
                    <xdr:rowOff>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4</xdr:col>
                    <xdr:colOff>0</xdr:colOff>
                    <xdr:row>23</xdr:row>
                    <xdr:rowOff>0</xdr:rowOff>
                  </from>
                  <to>
                    <xdr:col>5</xdr:col>
                    <xdr:colOff>0</xdr:colOff>
                    <xdr:row>24</xdr:row>
                    <xdr:rowOff>0</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109" r:id="rId20" name="Check Box 61">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4</xdr:col>
                    <xdr:colOff>0</xdr:colOff>
                    <xdr:row>29</xdr:row>
                    <xdr:rowOff>0</xdr:rowOff>
                  </from>
                  <to>
                    <xdr:col>5</xdr:col>
                    <xdr:colOff>0</xdr:colOff>
                    <xdr:row>30</xdr:row>
                    <xdr:rowOff>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2</xdr:col>
                    <xdr:colOff>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3</xdr:col>
                    <xdr:colOff>0</xdr:colOff>
                    <xdr:row>18</xdr:row>
                    <xdr:rowOff>0</xdr:rowOff>
                  </from>
                  <to>
                    <xdr:col>4</xdr:col>
                    <xdr:colOff>0</xdr:colOff>
                    <xdr:row>19</xdr:row>
                    <xdr:rowOff>0</xdr:rowOff>
                  </to>
                </anchor>
              </controlPr>
            </control>
          </mc:Choice>
        </mc:AlternateContent>
        <mc:AlternateContent xmlns:mc="http://schemas.openxmlformats.org/markup-compatibility/2006">
          <mc:Choice Requires="x14">
            <control shapeId="2113" r:id="rId24" name="Check Box 65">
              <controlPr defaultSize="0" autoFill="0" autoLine="0" autoPict="0">
                <anchor mov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2114" r:id="rId25" name="Check Box 66">
              <controlPr defaultSize="0" autoFill="0" autoLine="0" autoPict="0">
                <anchor moveWithCells="1">
                  <from>
                    <xdr:col>2</xdr:col>
                    <xdr:colOff>0</xdr:colOff>
                    <xdr:row>24</xdr:row>
                    <xdr:rowOff>0</xdr:rowOff>
                  </from>
                  <to>
                    <xdr:col>3</xdr:col>
                    <xdr:colOff>0</xdr:colOff>
                    <xdr:row>24</xdr:row>
                    <xdr:rowOff>390525</xdr:rowOff>
                  </to>
                </anchor>
              </controlPr>
            </control>
          </mc:Choice>
        </mc:AlternateContent>
        <mc:AlternateContent xmlns:mc="http://schemas.openxmlformats.org/markup-compatibility/2006">
          <mc:Choice Requires="x14">
            <control shapeId="2115" r:id="rId26" name="Check Box 67">
              <controlPr defaultSize="0" autoFill="0" autoLine="0" autoPict="0">
                <anchor moveWithCells="1">
                  <from>
                    <xdr:col>3</xdr:col>
                    <xdr:colOff>0</xdr:colOff>
                    <xdr:row>24</xdr:row>
                    <xdr:rowOff>0</xdr:rowOff>
                  </from>
                  <to>
                    <xdr:col>4</xdr:col>
                    <xdr:colOff>0</xdr:colOff>
                    <xdr:row>24</xdr:row>
                    <xdr:rowOff>390525</xdr:rowOff>
                  </to>
                </anchor>
              </controlPr>
            </control>
          </mc:Choice>
        </mc:AlternateContent>
        <mc:AlternateContent xmlns:mc="http://schemas.openxmlformats.org/markup-compatibility/2006">
          <mc:Choice Requires="x14">
            <control shapeId="2116" r:id="rId27" name="Check Box 68">
              <controlPr defaultSize="0" autoFill="0" autoLine="0" autoPict="0">
                <anchor moveWithCells="1">
                  <from>
                    <xdr:col>4</xdr:col>
                    <xdr:colOff>0</xdr:colOff>
                    <xdr:row>24</xdr:row>
                    <xdr:rowOff>0</xdr:rowOff>
                  </from>
                  <to>
                    <xdr:col>5</xdr:col>
                    <xdr:colOff>0</xdr:colOff>
                    <xdr:row>24</xdr:row>
                    <xdr:rowOff>390525</xdr:rowOff>
                  </to>
                </anchor>
              </controlPr>
            </control>
          </mc:Choice>
        </mc:AlternateContent>
        <mc:AlternateContent xmlns:mc="http://schemas.openxmlformats.org/markup-compatibility/2006">
          <mc:Choice Requires="x14">
            <control shapeId="2117" r:id="rId28" name="Check Box 69">
              <controlPr defaultSize="0" autoFill="0" autoLine="0" autoPict="0">
                <anchor moveWithCells="1">
                  <from>
                    <xdr:col>2</xdr:col>
                    <xdr:colOff>0</xdr:colOff>
                    <xdr:row>27</xdr:row>
                    <xdr:rowOff>0</xdr:rowOff>
                  </from>
                  <to>
                    <xdr:col>3</xdr:col>
                    <xdr:colOff>0</xdr:colOff>
                    <xdr:row>27</xdr:row>
                    <xdr:rowOff>390525</xdr:rowOff>
                  </to>
                </anchor>
              </controlPr>
            </control>
          </mc:Choice>
        </mc:AlternateContent>
        <mc:AlternateContent xmlns:mc="http://schemas.openxmlformats.org/markup-compatibility/2006">
          <mc:Choice Requires="x14">
            <control shapeId="2118" r:id="rId29" name="Check Box 70">
              <controlPr defaultSize="0" autoFill="0" autoLine="0" autoPict="0">
                <anchor moveWithCells="1">
                  <from>
                    <xdr:col>3</xdr:col>
                    <xdr:colOff>0</xdr:colOff>
                    <xdr:row>27</xdr:row>
                    <xdr:rowOff>0</xdr:rowOff>
                  </from>
                  <to>
                    <xdr:col>4</xdr:col>
                    <xdr:colOff>0</xdr:colOff>
                    <xdr:row>27</xdr:row>
                    <xdr:rowOff>390525</xdr:rowOff>
                  </to>
                </anchor>
              </controlPr>
            </control>
          </mc:Choice>
        </mc:AlternateContent>
        <mc:AlternateContent xmlns:mc="http://schemas.openxmlformats.org/markup-compatibility/2006">
          <mc:Choice Requires="x14">
            <control shapeId="2119" r:id="rId30" name="Check Box 71">
              <controlPr defaultSize="0" autoFill="0" autoLine="0" autoPict="0">
                <anchor moveWithCells="1">
                  <from>
                    <xdr:col>4</xdr:col>
                    <xdr:colOff>0</xdr:colOff>
                    <xdr:row>27</xdr:row>
                    <xdr:rowOff>0</xdr:rowOff>
                  </from>
                  <to>
                    <xdr:col>5</xdr:col>
                    <xdr:colOff>0</xdr:colOff>
                    <xdr:row>27</xdr:row>
                    <xdr:rowOff>390525</xdr:rowOff>
                  </to>
                </anchor>
              </controlPr>
            </control>
          </mc:Choice>
        </mc:AlternateContent>
        <mc:AlternateContent xmlns:mc="http://schemas.openxmlformats.org/markup-compatibility/2006">
          <mc:Choice Requires="x14">
            <control shapeId="2120" r:id="rId31" name="Check Box 72">
              <controlPr defaultSize="0" autoFill="0" autoLine="0" autoPict="0">
                <anchor moveWithCells="1">
                  <from>
                    <xdr:col>2</xdr:col>
                    <xdr:colOff>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2121" r:id="rId32" name="Check Box 73">
              <controlPr defaultSize="0" autoFill="0" autoLine="0" autoPict="0">
                <anchor moveWithCells="1">
                  <from>
                    <xdr:col>3</xdr:col>
                    <xdr:colOff>0</xdr:colOff>
                    <xdr:row>28</xdr:row>
                    <xdr:rowOff>0</xdr:rowOff>
                  </from>
                  <to>
                    <xdr:col>4</xdr:col>
                    <xdr:colOff>0</xdr:colOff>
                    <xdr:row>29</xdr:row>
                    <xdr:rowOff>9525</xdr:rowOff>
                  </to>
                </anchor>
              </controlPr>
            </control>
          </mc:Choice>
        </mc:AlternateContent>
        <mc:AlternateContent xmlns:mc="http://schemas.openxmlformats.org/markup-compatibility/2006">
          <mc:Choice Requires="x14">
            <control shapeId="2122" r:id="rId33" name="Check Box 74">
              <controlPr defaultSize="0" autoFill="0" autoLine="0" autoPict="0">
                <anchor moveWithCells="1">
                  <from>
                    <xdr:col>4</xdr:col>
                    <xdr:colOff>0</xdr:colOff>
                    <xdr:row>28</xdr:row>
                    <xdr:rowOff>0</xdr:rowOff>
                  </from>
                  <to>
                    <xdr:col>5</xdr:col>
                    <xdr:colOff>0</xdr:colOff>
                    <xdr:row>29</xdr:row>
                    <xdr:rowOff>9525</xdr:rowOff>
                  </to>
                </anchor>
              </controlPr>
            </control>
          </mc:Choice>
        </mc:AlternateContent>
        <mc:AlternateContent xmlns:mc="http://schemas.openxmlformats.org/markup-compatibility/2006">
          <mc:Choice Requires="x14">
            <control shapeId="2123" r:id="rId34" name="Check Box 75">
              <controlPr defaultSize="0" autoFill="0" autoLine="0" autoPict="0">
                <anchor moveWithCells="1">
                  <from>
                    <xdr:col>2</xdr:col>
                    <xdr:colOff>295275</xdr:colOff>
                    <xdr:row>5</xdr:row>
                    <xdr:rowOff>28575</xdr:rowOff>
                  </from>
                  <to>
                    <xdr:col>3</xdr:col>
                    <xdr:colOff>66675</xdr:colOff>
                    <xdr:row>5</xdr:row>
                    <xdr:rowOff>180975</xdr:rowOff>
                  </to>
                </anchor>
              </controlPr>
            </control>
          </mc:Choice>
        </mc:AlternateContent>
        <mc:AlternateContent xmlns:mc="http://schemas.openxmlformats.org/markup-compatibility/2006">
          <mc:Choice Requires="x14">
            <control shapeId="2125" r:id="rId35" name="Check Box 77">
              <controlPr defaultSize="0" autoFill="0" autoLine="0" autoPict="0">
                <anchor moveWithCells="1">
                  <from>
                    <xdr:col>4</xdr:col>
                    <xdr:colOff>228600</xdr:colOff>
                    <xdr:row>5</xdr:row>
                    <xdr:rowOff>9525</xdr:rowOff>
                  </from>
                  <to>
                    <xdr:col>5</xdr:col>
                    <xdr:colOff>66675</xdr:colOff>
                    <xdr:row>5</xdr:row>
                    <xdr:rowOff>190500</xdr:rowOff>
                  </to>
                </anchor>
              </controlPr>
            </control>
          </mc:Choice>
        </mc:AlternateContent>
        <mc:AlternateContent xmlns:mc="http://schemas.openxmlformats.org/markup-compatibility/2006">
          <mc:Choice Requires="x14">
            <control shapeId="2127" r:id="rId36" name="Check Box 79">
              <controlPr defaultSize="0" autoFill="0" autoLine="0" autoPict="0">
                <anchor moveWithCells="1">
                  <from>
                    <xdr:col>4</xdr:col>
                    <xdr:colOff>228600</xdr:colOff>
                    <xdr:row>4</xdr:row>
                    <xdr:rowOff>9525</xdr:rowOff>
                  </from>
                  <to>
                    <xdr:col>5</xdr:col>
                    <xdr:colOff>66675</xdr:colOff>
                    <xdr:row>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xr:uid="{00000000-0002-0000-0100-000002000000}">
          <x14:formula1>
            <xm:f>'RAQ Tool Answers'!$B$52:$B$55</xm:f>
          </x14:formula1>
          <xm:sqref>B58</xm:sqref>
        </x14:dataValidation>
        <x14:dataValidation type="list" allowBlank="1" xr:uid="{00000000-0002-0000-0100-000007000000}">
          <x14:formula1>
            <xm:f>'RAQ Tool Answers'!$B$82:$B$85</xm:f>
          </x14:formula1>
          <xm:sqref>B68</xm:sqref>
        </x14:dataValidation>
        <x14:dataValidation type="list" allowBlank="1" xr:uid="{00000000-0002-0000-0100-000000000000}">
          <x14:formula1>
            <xm:f>'RAQ Tool Answers'!$B$14:$B$21</xm:f>
          </x14:formula1>
          <xm:sqref>B40</xm:sqref>
        </x14:dataValidation>
        <x14:dataValidation type="list" allowBlank="1" xr:uid="{00000000-0002-0000-0100-000001000000}">
          <x14:formula1>
            <xm:f>'RAQ Tool Answers'!$B$48:$B$50</xm:f>
          </x14:formula1>
          <xm:sqref>B56</xm:sqref>
        </x14:dataValidation>
        <x14:dataValidation type="list" allowBlank="1" xr:uid="{00000000-0002-0000-0100-000003000000}">
          <x14:formula1>
            <xm:f>'RAQ Tool Answers'!$B$70:$B$74</xm:f>
          </x14:formula1>
          <xm:sqref>B64</xm:sqref>
        </x14:dataValidation>
        <x14:dataValidation type="list" allowBlank="1" xr:uid="{00000000-0002-0000-0100-000005000000}">
          <x14:formula1>
            <xm:f>'RAQ Tool Answers'!$B$57:$B$60</xm:f>
          </x14:formula1>
          <xm:sqref>B60</xm:sqref>
        </x14:dataValidation>
        <x14:dataValidation type="list" allowBlank="1" xr:uid="{00000000-0002-0000-0100-000006000000}">
          <x14:formula1>
            <xm:f>'RAQ Tool Answers'!$B$67:$B$68</xm:f>
          </x14:formula1>
          <xm:sqref>B62</xm:sqref>
        </x14:dataValidation>
        <x14:dataValidation type="list" allowBlank="1" xr:uid="{00000000-0002-0000-0100-000008000000}">
          <x14:formula1>
            <xm:f>'RAQ Tool Answers'!$B$7:$B$9</xm:f>
          </x14:formula1>
          <xm:sqref>B36</xm:sqref>
        </x14:dataValidation>
        <x14:dataValidation type="list" allowBlank="1" xr:uid="{00000000-0002-0000-0100-000009000000}">
          <x14:formula1>
            <xm:f>'RAQ Tool Answers'!$B$11:$B$12</xm:f>
          </x14:formula1>
          <xm:sqref>B38</xm:sqref>
        </x14:dataValidation>
        <x14:dataValidation type="list" allowBlank="1" xr:uid="{00000000-0002-0000-0100-00000A000000}">
          <x14:formula1>
            <xm:f>'RAQ Tool Answers'!$B$27:$B$30</xm:f>
          </x14:formula1>
          <xm:sqref>B44</xm:sqref>
        </x14:dataValidation>
        <x14:dataValidation type="list" allowBlank="1" xr:uid="{00000000-0002-0000-0100-00000B000000}">
          <x14:formula1>
            <xm:f>'RAQ Tool Answers'!$B$2:$B$5</xm:f>
          </x14:formula1>
          <xm:sqref>B34</xm:sqref>
        </x14:dataValidation>
        <x14:dataValidation type="list" allowBlank="1" xr:uid="{00000000-0002-0000-0100-00000C000000}">
          <x14:formula1>
            <xm:f>'RAQ Tool Answers'!$B$32:$B$34</xm:f>
          </x14:formula1>
          <xm:sqref>B48</xm:sqref>
        </x14:dataValidation>
        <x14:dataValidation type="list" allowBlank="1" xr:uid="{00000000-0002-0000-0100-00000E000000}">
          <x14:formula1>
            <xm:f>'RAQ Tool Answers'!$B$42:$B$45</xm:f>
          </x14:formula1>
          <xm:sqref>B54</xm:sqref>
        </x14:dataValidation>
        <x14:dataValidation type="list" allowBlank="1" xr:uid="{00000000-0002-0000-0100-00000F000000}">
          <x14:formula1>
            <xm:f>'RAQ Tool Answers'!$B$24:$B$25</xm:f>
          </x14:formula1>
          <xm:sqref>B42</xm:sqref>
        </x14:dataValidation>
        <x14:dataValidation type="list" allowBlank="1" xr:uid="{00000000-0002-0000-0100-000010000000}">
          <x14:formula1>
            <xm:f>'RAQ Tool Answers'!$B$36:$B$37</xm:f>
          </x14:formula1>
          <xm:sqref>B50 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D121"/>
  <sheetViews>
    <sheetView workbookViewId="0">
      <pane ySplit="1" topLeftCell="A2" activePane="bottomLeft" state="frozen"/>
      <selection pane="bottomLeft" activeCell="C4" sqref="C4"/>
    </sheetView>
  </sheetViews>
  <sheetFormatPr defaultColWidth="14.42578125" defaultRowHeight="15" customHeight="1"/>
  <cols>
    <col min="1" max="1" width="19.140625" style="119" customWidth="1"/>
    <col min="2" max="2" width="37.140625" style="119" customWidth="1"/>
    <col min="3" max="3" width="52.140625" style="119" customWidth="1"/>
    <col min="4" max="4" width="48.42578125" style="179" customWidth="1"/>
    <col min="5" max="16384" width="14.42578125" style="119"/>
  </cols>
  <sheetData>
    <row r="1" spans="1:4">
      <c r="A1" s="116" t="s">
        <v>423</v>
      </c>
      <c r="B1" s="117" t="s">
        <v>424</v>
      </c>
      <c r="C1" s="117" t="s">
        <v>425</v>
      </c>
      <c r="D1" s="171" t="s">
        <v>426</v>
      </c>
    </row>
    <row r="2" spans="1:4">
      <c r="A2" s="120" t="s">
        <v>427</v>
      </c>
      <c r="B2" s="118"/>
      <c r="C2" s="118"/>
      <c r="D2" s="172"/>
    </row>
    <row r="3" spans="1:4" ht="210">
      <c r="A3" s="121"/>
      <c r="B3" s="122"/>
      <c r="C3" s="123" t="s">
        <v>13</v>
      </c>
      <c r="D3" s="181" t="s">
        <v>550</v>
      </c>
    </row>
    <row r="4" spans="1:4" ht="135">
      <c r="A4" s="121"/>
      <c r="B4" s="123"/>
      <c r="C4" s="242" t="s">
        <v>585</v>
      </c>
      <c r="D4" s="181"/>
    </row>
    <row r="5" spans="1:4">
      <c r="A5" s="120"/>
      <c r="B5" s="124"/>
      <c r="C5" s="125"/>
      <c r="D5" s="172"/>
    </row>
    <row r="6" spans="1:4">
      <c r="A6" s="126" t="s">
        <v>428</v>
      </c>
      <c r="B6" s="127"/>
      <c r="C6" s="127"/>
      <c r="D6" s="173"/>
    </row>
    <row r="7" spans="1:4" ht="90">
      <c r="A7" s="121"/>
      <c r="B7" s="123"/>
      <c r="C7" s="123" t="s">
        <v>18</v>
      </c>
      <c r="D7" s="174"/>
    </row>
    <row r="8" spans="1:4" ht="45">
      <c r="A8" s="121"/>
      <c r="B8" s="123"/>
      <c r="C8" s="123" t="s">
        <v>23</v>
      </c>
      <c r="D8" s="181" t="s">
        <v>550</v>
      </c>
    </row>
    <row r="9" spans="1:4" ht="135">
      <c r="A9" s="121"/>
      <c r="B9" s="123"/>
      <c r="C9" s="123" t="s">
        <v>26</v>
      </c>
      <c r="D9" s="181" t="s">
        <v>550</v>
      </c>
    </row>
    <row r="10" spans="1:4" ht="120">
      <c r="A10" s="130"/>
      <c r="B10" s="131"/>
      <c r="C10" s="132" t="s">
        <v>547</v>
      </c>
      <c r="D10" s="181" t="s">
        <v>550</v>
      </c>
    </row>
    <row r="11" spans="1:4" ht="105">
      <c r="A11" s="121"/>
      <c r="B11" s="123"/>
      <c r="C11" s="123" t="s">
        <v>34</v>
      </c>
      <c r="D11" s="174"/>
    </row>
    <row r="12" spans="1:4">
      <c r="A12" s="120"/>
      <c r="B12" s="118"/>
      <c r="C12" s="118"/>
      <c r="D12" s="172"/>
    </row>
    <row r="13" spans="1:4">
      <c r="A13" s="126" t="s">
        <v>35</v>
      </c>
      <c r="B13" s="128"/>
      <c r="C13" s="128"/>
      <c r="D13" s="173"/>
    </row>
    <row r="14" spans="1:4" ht="75">
      <c r="A14" s="133" t="s">
        <v>36</v>
      </c>
      <c r="B14" s="134"/>
      <c r="C14" s="214" t="s">
        <v>579</v>
      </c>
      <c r="D14" s="180" t="s">
        <v>549</v>
      </c>
    </row>
    <row r="15" spans="1:4">
      <c r="A15" s="136"/>
      <c r="B15" s="118"/>
      <c r="C15" s="118"/>
      <c r="D15" s="172"/>
    </row>
    <row r="16" spans="1:4" ht="30">
      <c r="A16" s="120" t="s">
        <v>429</v>
      </c>
      <c r="B16" s="118"/>
      <c r="C16" s="118"/>
      <c r="D16" s="172"/>
    </row>
    <row r="17" spans="1:4" ht="60">
      <c r="A17" s="129"/>
      <c r="B17" s="137" t="s">
        <v>430</v>
      </c>
      <c r="C17" s="138" t="s">
        <v>541</v>
      </c>
      <c r="D17" s="182" t="s">
        <v>552</v>
      </c>
    </row>
    <row r="18" spans="1:4">
      <c r="A18" s="129"/>
      <c r="B18" s="137" t="s">
        <v>52</v>
      </c>
      <c r="C18" s="134" t="s">
        <v>53</v>
      </c>
      <c r="D18" s="175"/>
    </row>
    <row r="19" spans="1:4" ht="226.5" customHeight="1">
      <c r="A19" s="129"/>
      <c r="B19" s="137" t="s">
        <v>56</v>
      </c>
      <c r="C19" s="140" t="s">
        <v>431</v>
      </c>
      <c r="D19" s="183" t="s">
        <v>551</v>
      </c>
    </row>
    <row r="20" spans="1:4" ht="75">
      <c r="A20" s="129"/>
      <c r="B20" s="141" t="s">
        <v>432</v>
      </c>
      <c r="C20" s="198" t="s">
        <v>576</v>
      </c>
      <c r="D20" s="184" t="s">
        <v>553</v>
      </c>
    </row>
    <row r="21" spans="1:4" ht="66" customHeight="1">
      <c r="A21" s="129"/>
      <c r="B21" s="137" t="s">
        <v>433</v>
      </c>
      <c r="C21" s="142" t="s">
        <v>542</v>
      </c>
      <c r="D21" s="180" t="s">
        <v>554</v>
      </c>
    </row>
    <row r="22" spans="1:4" ht="45">
      <c r="A22" s="143"/>
      <c r="B22" s="144" t="s">
        <v>65</v>
      </c>
      <c r="C22" s="145" t="s">
        <v>434</v>
      </c>
      <c r="D22" s="176"/>
    </row>
    <row r="23" spans="1:4" ht="75">
      <c r="A23" s="129"/>
      <c r="B23" s="123" t="s">
        <v>70</v>
      </c>
      <c r="C23" s="123" t="s">
        <v>548</v>
      </c>
      <c r="D23" s="174"/>
    </row>
    <row r="24" spans="1:4" ht="210">
      <c r="A24" s="147"/>
      <c r="B24" s="132" t="s">
        <v>74</v>
      </c>
      <c r="C24" s="185" t="s">
        <v>580</v>
      </c>
      <c r="D24" s="185" t="s">
        <v>555</v>
      </c>
    </row>
    <row r="25" spans="1:4" ht="90">
      <c r="A25" s="129"/>
      <c r="B25" s="123" t="s">
        <v>78</v>
      </c>
      <c r="C25" s="123" t="s">
        <v>435</v>
      </c>
      <c r="D25" s="174"/>
    </row>
    <row r="26" spans="1:4" ht="75">
      <c r="A26" s="129"/>
      <c r="B26" s="123" t="s">
        <v>82</v>
      </c>
      <c r="C26" s="123" t="s">
        <v>436</v>
      </c>
      <c r="D26" s="174"/>
    </row>
    <row r="27" spans="1:4" ht="120">
      <c r="A27" s="148"/>
      <c r="B27" s="123" t="s">
        <v>85</v>
      </c>
      <c r="C27" s="123" t="s">
        <v>437</v>
      </c>
      <c r="D27" s="174"/>
    </row>
    <row r="28" spans="1:4" ht="210">
      <c r="A28" s="129"/>
      <c r="B28" s="132" t="s">
        <v>89</v>
      </c>
      <c r="C28" s="132" t="s">
        <v>438</v>
      </c>
      <c r="D28" s="185" t="s">
        <v>555</v>
      </c>
    </row>
    <row r="29" spans="1:4" ht="45">
      <c r="A29" s="129"/>
      <c r="B29" s="123" t="s">
        <v>439</v>
      </c>
      <c r="C29" s="121" t="s">
        <v>440</v>
      </c>
      <c r="D29" s="174"/>
    </row>
    <row r="30" spans="1:4">
      <c r="A30" s="149"/>
      <c r="B30" s="150"/>
      <c r="C30" s="118"/>
      <c r="D30" s="172"/>
    </row>
    <row r="31" spans="1:4" ht="45">
      <c r="A31" s="151" t="s">
        <v>92</v>
      </c>
      <c r="B31" s="152"/>
      <c r="C31" s="153" t="s">
        <v>441</v>
      </c>
      <c r="D31" s="174"/>
    </row>
    <row r="32" spans="1:4" ht="270">
      <c r="A32" s="121">
        <v>1</v>
      </c>
      <c r="B32" s="154" t="s">
        <v>95</v>
      </c>
      <c r="C32" s="155" t="s">
        <v>543</v>
      </c>
      <c r="D32" s="197" t="s">
        <v>575</v>
      </c>
    </row>
    <row r="33" spans="1:4" ht="300">
      <c r="A33" s="121">
        <v>2</v>
      </c>
      <c r="B33" s="170" t="s">
        <v>101</v>
      </c>
      <c r="C33" s="140" t="s">
        <v>442</v>
      </c>
      <c r="D33" s="215" t="s">
        <v>581</v>
      </c>
    </row>
    <row r="34" spans="1:4" ht="270">
      <c r="A34" s="121">
        <v>3</v>
      </c>
      <c r="B34" s="155" t="s">
        <v>544</v>
      </c>
      <c r="C34" s="155" t="s">
        <v>443</v>
      </c>
      <c r="D34" s="191" t="s">
        <v>567</v>
      </c>
    </row>
    <row r="35" spans="1:4" ht="30">
      <c r="A35" s="121"/>
      <c r="B35" s="140"/>
      <c r="C35" s="156" t="s">
        <v>401</v>
      </c>
      <c r="D35" s="175"/>
    </row>
    <row r="36" spans="1:4" ht="120">
      <c r="A36" s="121">
        <v>4</v>
      </c>
      <c r="B36" s="140" t="s">
        <v>118</v>
      </c>
      <c r="C36" s="157" t="s">
        <v>444</v>
      </c>
      <c r="D36" s="180" t="s">
        <v>568</v>
      </c>
    </row>
    <row r="37" spans="1:4" ht="90">
      <c r="A37" s="121">
        <v>5</v>
      </c>
      <c r="B37" s="140" t="s">
        <v>125</v>
      </c>
      <c r="C37" s="135" t="s">
        <v>128</v>
      </c>
      <c r="D37" s="191" t="s">
        <v>569</v>
      </c>
    </row>
    <row r="38" spans="1:4" ht="240">
      <c r="A38" s="121">
        <v>6</v>
      </c>
      <c r="B38" s="140" t="s">
        <v>132</v>
      </c>
      <c r="C38" s="134" t="s">
        <v>445</v>
      </c>
      <c r="D38" s="182" t="s">
        <v>570</v>
      </c>
    </row>
    <row r="39" spans="1:4">
      <c r="A39" s="158"/>
      <c r="B39" s="128"/>
      <c r="C39" s="118"/>
      <c r="D39" s="172"/>
    </row>
    <row r="40" spans="1:4" ht="45">
      <c r="A40" s="151" t="s">
        <v>135</v>
      </c>
      <c r="B40" s="128"/>
      <c r="C40" s="118"/>
      <c r="D40" s="172"/>
    </row>
    <row r="41" spans="1:4" ht="210">
      <c r="A41" s="121">
        <v>7</v>
      </c>
      <c r="B41" s="123" t="s">
        <v>403</v>
      </c>
      <c r="C41" s="216" t="s">
        <v>582</v>
      </c>
      <c r="D41" s="190" t="s">
        <v>571</v>
      </c>
    </row>
    <row r="42" spans="1:4" ht="120">
      <c r="A42" s="121">
        <v>8</v>
      </c>
      <c r="B42" s="123" t="s">
        <v>404</v>
      </c>
      <c r="C42" s="132" t="s">
        <v>446</v>
      </c>
      <c r="D42" s="132" t="s">
        <v>152</v>
      </c>
    </row>
    <row r="43" spans="1:4" ht="195">
      <c r="A43" s="121">
        <v>9</v>
      </c>
      <c r="B43" s="123" t="s">
        <v>545</v>
      </c>
      <c r="C43" s="123" t="s">
        <v>447</v>
      </c>
      <c r="D43" s="181" t="s">
        <v>242</v>
      </c>
    </row>
    <row r="44" spans="1:4">
      <c r="A44" s="158"/>
      <c r="B44" s="128"/>
      <c r="C44" s="118"/>
      <c r="D44" s="172"/>
    </row>
    <row r="45" spans="1:4" ht="30">
      <c r="A45" s="151" t="s">
        <v>173</v>
      </c>
      <c r="B45" s="128"/>
      <c r="C45" s="118"/>
      <c r="D45" s="172"/>
    </row>
    <row r="46" spans="1:4" ht="90">
      <c r="A46" s="121">
        <v>10</v>
      </c>
      <c r="B46" s="123" t="s">
        <v>407</v>
      </c>
      <c r="C46" s="217" t="s">
        <v>583</v>
      </c>
      <c r="D46" s="194" t="s">
        <v>558</v>
      </c>
    </row>
    <row r="47" spans="1:4">
      <c r="A47" s="121"/>
      <c r="B47" s="132" t="s">
        <v>181</v>
      </c>
      <c r="C47" s="146"/>
      <c r="D47" s="176"/>
    </row>
    <row r="48" spans="1:4" ht="90">
      <c r="A48" s="121"/>
      <c r="B48" s="123" t="s">
        <v>182</v>
      </c>
      <c r="C48" s="130" t="s">
        <v>184</v>
      </c>
      <c r="D48" s="177"/>
    </row>
    <row r="49" spans="1:4" ht="75">
      <c r="A49" s="121"/>
      <c r="B49" s="140" t="s">
        <v>186</v>
      </c>
      <c r="C49" s="135" t="s">
        <v>187</v>
      </c>
      <c r="D49" s="195" t="s">
        <v>574</v>
      </c>
    </row>
    <row r="50" spans="1:4" ht="105">
      <c r="A50" s="121"/>
      <c r="B50" s="140" t="s">
        <v>188</v>
      </c>
      <c r="C50" s="134" t="s">
        <v>190</v>
      </c>
      <c r="D50" s="191" t="s">
        <v>573</v>
      </c>
    </row>
    <row r="51" spans="1:4" ht="45">
      <c r="A51" s="121">
        <v>11</v>
      </c>
      <c r="B51" s="140" t="s">
        <v>193</v>
      </c>
      <c r="C51" s="159" t="s">
        <v>448</v>
      </c>
      <c r="D51" s="175"/>
    </row>
    <row r="52" spans="1:4">
      <c r="A52" s="121"/>
      <c r="B52" s="140" t="s">
        <v>195</v>
      </c>
      <c r="C52" s="160" t="s">
        <v>449</v>
      </c>
      <c r="D52" s="175"/>
    </row>
    <row r="53" spans="1:4" ht="60">
      <c r="A53" s="130"/>
      <c r="B53" s="132" t="s">
        <v>198</v>
      </c>
      <c r="C53" s="157" t="s">
        <v>201</v>
      </c>
      <c r="D53" s="175"/>
    </row>
    <row r="54" spans="1:4">
      <c r="A54" s="135"/>
      <c r="B54" s="134" t="s">
        <v>450</v>
      </c>
      <c r="C54" s="160" t="s">
        <v>451</v>
      </c>
      <c r="D54" s="175"/>
    </row>
    <row r="55" spans="1:4" ht="90">
      <c r="A55" s="135">
        <v>12</v>
      </c>
      <c r="B55" s="134" t="s">
        <v>207</v>
      </c>
      <c r="C55" s="134" t="s">
        <v>452</v>
      </c>
      <c r="D55" s="193" t="s">
        <v>572</v>
      </c>
    </row>
    <row r="56" spans="1:4" ht="45">
      <c r="A56" s="135"/>
      <c r="B56" s="175" t="s">
        <v>210</v>
      </c>
      <c r="C56" s="135" t="s">
        <v>212</v>
      </c>
      <c r="D56" s="192" t="s">
        <v>566</v>
      </c>
    </row>
    <row r="57" spans="1:4" ht="30">
      <c r="A57" s="135"/>
      <c r="B57" s="175" t="s">
        <v>213</v>
      </c>
      <c r="C57" s="135" t="s">
        <v>215</v>
      </c>
      <c r="D57" s="192" t="s">
        <v>565</v>
      </c>
    </row>
    <row r="58" spans="1:4" ht="90">
      <c r="A58" s="135">
        <v>13</v>
      </c>
      <c r="B58" s="134" t="s">
        <v>453</v>
      </c>
      <c r="C58" s="134" t="s">
        <v>223</v>
      </c>
      <c r="D58" s="191" t="s">
        <v>564</v>
      </c>
    </row>
    <row r="59" spans="1:4">
      <c r="A59" s="135"/>
      <c r="B59" s="135" t="s">
        <v>225</v>
      </c>
      <c r="C59" s="139"/>
      <c r="D59" s="175"/>
    </row>
    <row r="60" spans="1:4" ht="120">
      <c r="A60" s="135"/>
      <c r="B60" s="134" t="s">
        <v>228</v>
      </c>
      <c r="C60" s="161" t="s">
        <v>454</v>
      </c>
      <c r="D60" s="175"/>
    </row>
    <row r="61" spans="1:4" ht="90">
      <c r="A61" s="135"/>
      <c r="B61" s="134" t="s">
        <v>243</v>
      </c>
      <c r="C61" s="161" t="s">
        <v>455</v>
      </c>
      <c r="D61" s="175"/>
    </row>
    <row r="62" spans="1:4" ht="30">
      <c r="A62" s="135"/>
      <c r="B62" s="135" t="s">
        <v>230</v>
      </c>
      <c r="C62" s="139"/>
      <c r="D62" s="175"/>
    </row>
    <row r="63" spans="1:4" ht="30">
      <c r="A63" s="135"/>
      <c r="B63" s="135" t="s">
        <v>231</v>
      </c>
      <c r="C63" s="139"/>
      <c r="D63" s="175"/>
    </row>
    <row r="64" spans="1:4" ht="120">
      <c r="A64" s="135"/>
      <c r="B64" s="134" t="s">
        <v>456</v>
      </c>
      <c r="C64" s="161" t="s">
        <v>457</v>
      </c>
      <c r="D64" s="175"/>
    </row>
    <row r="65" spans="1:4" ht="135">
      <c r="A65" s="135"/>
      <c r="B65" s="134" t="s">
        <v>246</v>
      </c>
      <c r="C65" s="162" t="s">
        <v>248</v>
      </c>
      <c r="D65" s="191" t="s">
        <v>563</v>
      </c>
    </row>
    <row r="66" spans="1:4" ht="30">
      <c r="A66" s="135"/>
      <c r="B66" s="135" t="s">
        <v>252</v>
      </c>
      <c r="C66" s="139"/>
      <c r="D66" s="175"/>
    </row>
    <row r="67" spans="1:4" ht="120">
      <c r="A67" s="135">
        <v>14</v>
      </c>
      <c r="B67" s="134" t="s">
        <v>410</v>
      </c>
      <c r="C67" s="134" t="s">
        <v>257</v>
      </c>
      <c r="D67" s="180" t="s">
        <v>562</v>
      </c>
    </row>
    <row r="68" spans="1:4">
      <c r="A68" s="135"/>
      <c r="B68" s="139" t="s">
        <v>210</v>
      </c>
      <c r="C68" s="139"/>
      <c r="D68" s="175"/>
    </row>
    <row r="69" spans="1:4">
      <c r="A69" s="135"/>
      <c r="B69" s="139" t="s">
        <v>213</v>
      </c>
      <c r="C69" s="139"/>
      <c r="D69" s="175"/>
    </row>
    <row r="70" spans="1:4" ht="225">
      <c r="A70" s="135">
        <v>15</v>
      </c>
      <c r="B70" s="134" t="s">
        <v>259</v>
      </c>
      <c r="C70" s="134" t="s">
        <v>546</v>
      </c>
      <c r="D70" s="178"/>
    </row>
    <row r="71" spans="1:4" ht="30">
      <c r="A71" s="135"/>
      <c r="B71" s="134" t="s">
        <v>263</v>
      </c>
      <c r="C71" s="139"/>
      <c r="D71" s="175"/>
    </row>
    <row r="72" spans="1:4">
      <c r="A72" s="135"/>
      <c r="B72" s="134" t="s">
        <v>264</v>
      </c>
      <c r="C72" s="139"/>
      <c r="D72" s="175"/>
    </row>
    <row r="73" spans="1:4">
      <c r="A73" s="135"/>
      <c r="B73" s="134" t="s">
        <v>265</v>
      </c>
      <c r="C73" s="139"/>
      <c r="D73" s="175"/>
    </row>
    <row r="74" spans="1:4">
      <c r="A74" s="135"/>
      <c r="B74" s="134" t="s">
        <v>266</v>
      </c>
      <c r="C74" s="139"/>
      <c r="D74" s="175"/>
    </row>
    <row r="75" spans="1:4">
      <c r="A75" s="163"/>
      <c r="B75" s="139"/>
      <c r="C75" s="139"/>
      <c r="D75" s="175"/>
    </row>
    <row r="76" spans="1:4" ht="45">
      <c r="A76" s="164" t="s">
        <v>276</v>
      </c>
      <c r="B76" s="165"/>
      <c r="C76" s="134" t="s">
        <v>539</v>
      </c>
      <c r="D76" s="175"/>
    </row>
    <row r="77" spans="1:4" ht="120">
      <c r="A77" s="135">
        <v>16</v>
      </c>
      <c r="B77" s="134" t="s">
        <v>270</v>
      </c>
      <c r="C77" s="134" t="s">
        <v>271</v>
      </c>
      <c r="D77" s="182" t="s">
        <v>561</v>
      </c>
    </row>
    <row r="78" spans="1:4">
      <c r="A78" s="135"/>
      <c r="B78" s="135" t="s">
        <v>210</v>
      </c>
      <c r="C78" s="139"/>
      <c r="D78" s="172"/>
    </row>
    <row r="79" spans="1:4">
      <c r="A79" s="135"/>
      <c r="B79" s="135" t="s">
        <v>213</v>
      </c>
      <c r="C79" s="139"/>
      <c r="D79" s="172"/>
    </row>
    <row r="80" spans="1:4">
      <c r="A80" s="166"/>
      <c r="B80" s="166" t="s">
        <v>458</v>
      </c>
      <c r="C80" s="146"/>
      <c r="D80" s="173"/>
    </row>
    <row r="81" spans="1:4" ht="150">
      <c r="A81" s="121">
        <v>17</v>
      </c>
      <c r="B81" s="123" t="s">
        <v>413</v>
      </c>
      <c r="C81" s="123" t="s">
        <v>378</v>
      </c>
      <c r="D81" s="181" t="s">
        <v>560</v>
      </c>
    </row>
    <row r="82" spans="1:4">
      <c r="A82" s="121"/>
      <c r="B82" s="129" t="s">
        <v>210</v>
      </c>
      <c r="C82" s="129"/>
      <c r="D82" s="174"/>
    </row>
    <row r="83" spans="1:4">
      <c r="A83" s="121"/>
      <c r="B83" s="129" t="s">
        <v>213</v>
      </c>
      <c r="C83" s="129"/>
      <c r="D83" s="174"/>
    </row>
    <row r="84" spans="1:4" ht="105">
      <c r="A84" s="121">
        <v>18</v>
      </c>
      <c r="B84" s="123" t="s">
        <v>414</v>
      </c>
      <c r="C84" s="123" t="s">
        <v>381</v>
      </c>
      <c r="D84" s="181" t="s">
        <v>559</v>
      </c>
    </row>
    <row r="85" spans="1:4">
      <c r="A85" s="121"/>
      <c r="B85" s="121" t="s">
        <v>210</v>
      </c>
      <c r="C85" s="129"/>
      <c r="D85" s="174"/>
    </row>
    <row r="86" spans="1:4">
      <c r="A86" s="121"/>
      <c r="B86" s="121" t="s">
        <v>213</v>
      </c>
      <c r="C86" s="129"/>
      <c r="D86" s="174"/>
    </row>
    <row r="87" spans="1:4" ht="180">
      <c r="A87" s="121">
        <v>19</v>
      </c>
      <c r="B87" s="123" t="s">
        <v>278</v>
      </c>
      <c r="C87" s="123" t="s">
        <v>459</v>
      </c>
      <c r="D87" s="174"/>
    </row>
    <row r="88" spans="1:4" ht="75">
      <c r="A88" s="121"/>
      <c r="B88" s="196" t="s">
        <v>415</v>
      </c>
      <c r="C88" s="123" t="s">
        <v>284</v>
      </c>
      <c r="D88" s="174"/>
    </row>
    <row r="89" spans="1:4" ht="30">
      <c r="A89" s="121"/>
      <c r="B89" s="121" t="s">
        <v>460</v>
      </c>
      <c r="C89" s="123" t="s">
        <v>288</v>
      </c>
      <c r="D89" s="174"/>
    </row>
    <row r="90" spans="1:4" ht="45">
      <c r="A90" s="121"/>
      <c r="B90" s="121" t="s">
        <v>461</v>
      </c>
      <c r="C90" s="129"/>
      <c r="D90" s="174"/>
    </row>
    <row r="91" spans="1:4">
      <c r="A91" s="121"/>
      <c r="B91" s="121" t="s">
        <v>462</v>
      </c>
      <c r="C91" s="129"/>
      <c r="D91" s="174"/>
    </row>
    <row r="92" spans="1:4">
      <c r="A92" s="121">
        <v>20</v>
      </c>
      <c r="B92" s="121" t="s">
        <v>416</v>
      </c>
      <c r="C92" s="129"/>
      <c r="D92" s="174"/>
    </row>
    <row r="93" spans="1:4" ht="30">
      <c r="A93" s="121"/>
      <c r="B93" s="123" t="s">
        <v>304</v>
      </c>
      <c r="C93" s="123" t="s">
        <v>463</v>
      </c>
      <c r="D93" s="181" t="s">
        <v>558</v>
      </c>
    </row>
    <row r="94" spans="1:4" ht="60">
      <c r="A94" s="121"/>
      <c r="B94" s="123" t="s">
        <v>307</v>
      </c>
      <c r="C94" s="168" t="s">
        <v>464</v>
      </c>
      <c r="D94" s="181" t="s">
        <v>558</v>
      </c>
    </row>
    <row r="95" spans="1:4" ht="90">
      <c r="A95" s="121"/>
      <c r="B95" s="123" t="s">
        <v>308</v>
      </c>
      <c r="C95" s="168" t="s">
        <v>465</v>
      </c>
      <c r="D95" s="190" t="s">
        <v>557</v>
      </c>
    </row>
    <row r="96" spans="1:4">
      <c r="A96" s="121">
        <v>21</v>
      </c>
      <c r="B96" s="121" t="s">
        <v>311</v>
      </c>
      <c r="C96" s="129"/>
      <c r="D96" s="174"/>
    </row>
    <row r="97" spans="1:4">
      <c r="A97" s="121"/>
      <c r="B97" s="121" t="s">
        <v>466</v>
      </c>
      <c r="C97" s="129"/>
      <c r="D97" s="174"/>
    </row>
    <row r="98" spans="1:4">
      <c r="A98" s="121"/>
      <c r="B98" s="121" t="s">
        <v>467</v>
      </c>
      <c r="C98" s="129"/>
      <c r="D98" s="174"/>
    </row>
    <row r="99" spans="1:4">
      <c r="A99" s="121"/>
      <c r="B99" s="121" t="s">
        <v>468</v>
      </c>
      <c r="C99" s="129"/>
      <c r="D99" s="174"/>
    </row>
    <row r="100" spans="1:4">
      <c r="A100" s="121"/>
      <c r="B100" s="121" t="s">
        <v>417</v>
      </c>
      <c r="C100" s="169"/>
      <c r="D100" s="174"/>
    </row>
    <row r="101" spans="1:4" ht="60">
      <c r="A101" s="121">
        <v>22</v>
      </c>
      <c r="B101" s="123" t="s">
        <v>418</v>
      </c>
      <c r="C101" s="123" t="s">
        <v>469</v>
      </c>
      <c r="D101" s="174"/>
    </row>
    <row r="102" spans="1:4">
      <c r="A102" s="121"/>
      <c r="B102" s="169" t="s">
        <v>329</v>
      </c>
      <c r="C102" s="129"/>
      <c r="D102" s="174"/>
    </row>
    <row r="103" spans="1:4">
      <c r="A103" s="121"/>
      <c r="B103" s="167" t="s">
        <v>330</v>
      </c>
      <c r="C103" s="129"/>
      <c r="D103" s="174"/>
    </row>
    <row r="104" spans="1:4">
      <c r="A104" s="121"/>
      <c r="B104" s="167" t="s">
        <v>470</v>
      </c>
      <c r="C104" s="129"/>
      <c r="D104" s="174"/>
    </row>
    <row r="105" spans="1:4">
      <c r="A105" s="121"/>
      <c r="B105" s="167" t="s">
        <v>334</v>
      </c>
      <c r="C105" s="129"/>
      <c r="D105" s="174"/>
    </row>
    <row r="106" spans="1:4" ht="165">
      <c r="A106" s="121">
        <v>23</v>
      </c>
      <c r="B106" s="123" t="s">
        <v>337</v>
      </c>
      <c r="C106" s="123" t="s">
        <v>540</v>
      </c>
      <c r="D106" s="181" t="s">
        <v>553</v>
      </c>
    </row>
    <row r="107" spans="1:4" ht="45">
      <c r="A107" s="121">
        <v>24</v>
      </c>
      <c r="B107" s="121" t="s">
        <v>340</v>
      </c>
      <c r="C107" s="123" t="s">
        <v>471</v>
      </c>
      <c r="D107" s="174"/>
    </row>
    <row r="108" spans="1:4">
      <c r="A108" s="121"/>
      <c r="B108" s="121" t="s">
        <v>213</v>
      </c>
      <c r="C108" s="129"/>
      <c r="D108" s="174"/>
    </row>
    <row r="109" spans="1:4" ht="30">
      <c r="A109" s="121"/>
      <c r="B109" s="123" t="s">
        <v>344</v>
      </c>
      <c r="C109" s="129"/>
      <c r="D109" s="177"/>
    </row>
    <row r="110" spans="1:4" ht="105">
      <c r="A110" s="130"/>
      <c r="B110" s="131" t="s">
        <v>345</v>
      </c>
      <c r="C110" s="185" t="s">
        <v>584</v>
      </c>
      <c r="D110" s="176"/>
    </row>
    <row r="111" spans="1:4" ht="45">
      <c r="A111" s="121"/>
      <c r="B111" s="123" t="s">
        <v>348</v>
      </c>
      <c r="C111" s="123" t="s">
        <v>472</v>
      </c>
      <c r="D111" s="174"/>
    </row>
    <row r="112" spans="1:4" ht="75">
      <c r="A112" s="121"/>
      <c r="B112" s="123" t="s">
        <v>351</v>
      </c>
      <c r="C112" s="123" t="s">
        <v>473</v>
      </c>
      <c r="D112" s="174"/>
    </row>
    <row r="113" spans="1:4" ht="75">
      <c r="A113" s="121">
        <v>25</v>
      </c>
      <c r="B113" s="123" t="s">
        <v>354</v>
      </c>
      <c r="C113" s="123" t="s">
        <v>474</v>
      </c>
      <c r="D113" s="174"/>
    </row>
    <row r="114" spans="1:4" ht="30">
      <c r="A114" s="121"/>
      <c r="B114" s="123" t="s">
        <v>358</v>
      </c>
      <c r="C114" s="121" t="s">
        <v>475</v>
      </c>
      <c r="D114" s="174"/>
    </row>
    <row r="115" spans="1:4" ht="75">
      <c r="A115" s="121"/>
      <c r="B115" s="123" t="s">
        <v>359</v>
      </c>
      <c r="C115" s="121" t="s">
        <v>476</v>
      </c>
      <c r="D115" s="174"/>
    </row>
    <row r="116" spans="1:4" ht="45">
      <c r="A116" s="121"/>
      <c r="B116" s="123" t="s">
        <v>477</v>
      </c>
      <c r="C116" s="123" t="s">
        <v>478</v>
      </c>
      <c r="D116" s="174"/>
    </row>
    <row r="117" spans="1:4">
      <c r="A117" s="121">
        <v>26</v>
      </c>
      <c r="B117" s="121" t="s">
        <v>363</v>
      </c>
      <c r="C117" s="129"/>
      <c r="D117" s="174"/>
    </row>
    <row r="118" spans="1:4" ht="30">
      <c r="A118" s="121"/>
      <c r="B118" s="123" t="s">
        <v>366</v>
      </c>
      <c r="C118" s="129"/>
      <c r="D118" s="174"/>
    </row>
    <row r="119" spans="1:4" ht="30">
      <c r="A119" s="121"/>
      <c r="B119" s="123" t="s">
        <v>367</v>
      </c>
      <c r="C119" s="121" t="s">
        <v>479</v>
      </c>
      <c r="D119" s="174"/>
    </row>
    <row r="120" spans="1:4" ht="30">
      <c r="A120" s="121"/>
      <c r="B120" s="123" t="s">
        <v>371</v>
      </c>
      <c r="C120" s="121" t="s">
        <v>480</v>
      </c>
      <c r="D120" s="174"/>
    </row>
    <row r="121" spans="1:4" ht="30">
      <c r="A121" s="121"/>
      <c r="B121" s="122" t="s">
        <v>373</v>
      </c>
      <c r="C121" s="121" t="s">
        <v>479</v>
      </c>
      <c r="D121" s="174"/>
    </row>
  </sheetData>
  <hyperlinks>
    <hyperlink ref="C17" r:id="rId1" xr:uid="{00000000-0004-0000-0200-000004000000}"/>
    <hyperlink ref="C21" r:id="rId2" xr:uid="{00000000-0004-0000-0200-000005000000}"/>
    <hyperlink ref="C24" r:id="rId3" display="Unique Entity Identifier (UEI) is required to ensure correct identification of the subrecipient. This is applicable to all non-federal entities (U.S. based and non-U.S. based) in order to receive U.S. Federal funding. Instructions and guidance to obtain a UEI are found at https://www.fsd.gov/gsafsd_sp" xr:uid="{00000000-0004-0000-0200-000006000000}"/>
    <hyperlink ref="C32" r:id="rId4" xr:uid="{00000000-0004-0000-0200-000007000000}"/>
    <hyperlink ref="B34" r:id="rId5" xr:uid="{00000000-0004-0000-0200-000008000000}"/>
    <hyperlink ref="C34" r:id="rId6" xr:uid="{00000000-0004-0000-0200-000009000000}"/>
    <hyperlink ref="C46" r:id="rId7" display="Foreign organization and foreign public entity are both  defined in UG; PTE must adhere to federal regulations and sponsor-specific policy and requirements as they relate to subcontracting with foreign entities. See also NIH policy https://grants.nih.gov/grants/guide/notice-files/NOT-OD-23-133.html " xr:uid="{00000000-0004-0000-0200-00000A000000}"/>
    <hyperlink ref="D50" r:id="rId8" display="https://ofac.treasury.gov/ofac-sanctions-lists" xr:uid="{00000000-0004-0000-0200-00000B000000}"/>
    <hyperlink ref="D67" r:id="rId9" xr:uid="{00000000-0004-0000-0200-00000D000000}"/>
    <hyperlink ref="D81" r:id="rId10" xr:uid="{00000000-0004-0000-0200-00000E000000}"/>
    <hyperlink ref="D49" r:id="rId11" xr:uid="{0914000D-E501-4340-8EB0-7F7831DBD477}"/>
    <hyperlink ref="D14" r:id="rId12" location="p-200.332(c)" xr:uid="{07669480-F7AF-4833-9029-423E9A0B1268}"/>
    <hyperlink ref="D8" r:id="rId13" location="p-200.332(b)" display="2 CFR 200.332.b, c, d, e, f, g, and h" xr:uid="{379B6E38-E908-4268-A8F3-7489B4851C01}"/>
    <hyperlink ref="D9" r:id="rId14" location="p-200.332(b)" display="2 CFR 200.332.b, c, d, e, f, g, and h" xr:uid="{8028F533-3B97-41CB-B678-F75C4D9AB11F}"/>
    <hyperlink ref="D10" r:id="rId15" location="p-200.332(b)" display="2 CFR 200.332.b, c, d, e, f, g, and h" xr:uid="{4B709FCE-B3CD-4ACC-A5DF-6F1770A54061}"/>
    <hyperlink ref="D17" r:id="rId16" location="p-200.332(a)(1)(i)" xr:uid="{FC83167D-F0BD-4AF8-8016-23F4187C9BB4}"/>
    <hyperlink ref="D19" r:id="rId17" location="p-200.501(b)" display="https://www.ecfr.gov/current/title-2/part-200/section-200.501 - p-200.501(b)" xr:uid="{DD4A2992-3457-4D69-B63B-2ACEF10C5DA0}"/>
    <hyperlink ref="D20" r:id="rId18" location="p-200.332(d)(2)" xr:uid="{6D2043D0-C2D7-4E5F-8B76-808B5416A61E}"/>
    <hyperlink ref="D21" r:id="rId19" location="p-200.332(d)(3)" xr:uid="{8D467428-38AB-45F5-90CF-F580077AB55F}"/>
    <hyperlink ref="D24" r:id="rId20" display="https://www.ecfr.gov/current/title-2/section-25.300" xr:uid="{FF299314-5129-412D-8652-414F3987A941}"/>
    <hyperlink ref="D28" r:id="rId21" display="https://www.ecfr.gov/current/title-2/section-25.300" xr:uid="{FD5BA6F8-FF61-43BA-9A72-658F8F39CED1}"/>
    <hyperlink ref="D95" r:id="rId22" xr:uid="{32D28A24-B33F-44A6-BC1C-7FB48313BE98}"/>
    <hyperlink ref="D94" r:id="rId23" xr:uid="{09D4D5AA-AA3E-4257-8C84-D71E7C23196B}"/>
    <hyperlink ref="D93" r:id="rId24" xr:uid="{19B850F7-9F11-4D39-836D-4C658F61302D}"/>
    <hyperlink ref="D106" r:id="rId25" location="p-200.332(d)(2)" xr:uid="{4532986F-0FA1-42D4-BB0F-56BD9C4C55B4}"/>
    <hyperlink ref="D84" r:id="rId26" xr:uid="{49942013-246D-43B8-85FA-1B88CF96F6CC}"/>
    <hyperlink ref="D77" r:id="rId27" xr:uid="{11215C8C-4629-4855-B4DB-9CF16790EE0D}"/>
    <hyperlink ref="D65" r:id="rId28" xr:uid="{6C0E202B-7379-4710-8E33-3B4D1DF73DFC}"/>
    <hyperlink ref="D58" r:id="rId29" location="p-200.332(b)(4)" display="2.CFR 200.332(b)(4):The extent and results of Federal awarding agency monitoring (e.g., if the subrecipient also receives Federal awards directly from a Federal awarding agency).                                                                                                 2 CFR 200.520 lists characteristics of a low-risk awardee." xr:uid="{F054D73E-A527-4673-888E-F55E87496BF6}"/>
    <hyperlink ref="D57" r:id="rId30" location="p-200.332(a)(4)(i)(B)" xr:uid="{99CDBD26-5834-4949-9C7A-E379991ABF60}"/>
    <hyperlink ref="D56" r:id="rId31" location="p-200.332(a)(1)(xiv)" xr:uid="{0CA23EB3-6DF6-46C5-A03E-87DFEB7866BE}"/>
    <hyperlink ref="D34" r:id="rId32" location="p-200.305(b)(6)" display="https://www.ecfr.gov/current/title-2/part-200/section-200.305 - p-200.305(b)(6)" xr:uid="{BAA24BD5-B3B5-47BD-A1E0-AD38FB12B78A}"/>
    <hyperlink ref="D36" r:id="rId33" xr:uid="{49AD90A9-3AC9-4124-97D3-A8C28316C359}"/>
    <hyperlink ref="D37" r:id="rId34" display="https://www.ecfr.gov/current/title-2/section-200.320" xr:uid="{40670DCF-5F02-4293-A88A-EA3D3948B3F5}"/>
    <hyperlink ref="D38" r:id="rId35" location="p-200.332(b)(2)" display="https://www.ecfr.gov/current/title-2/part-200/section-200.332 - p-200.332(b)(2)" xr:uid="{7B02B728-1D94-4524-A11B-7FD1BA716BAE}"/>
    <hyperlink ref="D41" r:id="rId36" location="p-200.332(b)(1)" xr:uid="{090714F6-34AB-455E-9A81-E86EA802CC38}"/>
    <hyperlink ref="D43" r:id="rId37" xr:uid="{6B0BFEF6-95DE-4A99-A327-75B6E8E03BB3}"/>
    <hyperlink ref="D46" r:id="rId38" xr:uid="{1C80783B-C299-4269-B9D5-491EB8D4FBD8}"/>
    <hyperlink ref="D55" r:id="rId39" location="p-200.332(b)(2)" xr:uid="{00000000-0004-0000-0200-00000C000000}"/>
    <hyperlink ref="C20" r:id="rId40" display="https://www.cfo.gov/assets/files/2CFR-FrequentlyAskedQuestions_2021050321.pdf" xr:uid="{4042FC2F-77C0-4016-8770-639F0A458577}"/>
    <hyperlink ref="C110" r:id="rId41" xr:uid="{113D4F04-97C1-439F-A259-DE0BC7A62A93}"/>
    <hyperlink ref="D3" r:id="rId42" location="p-200.332(b)" display="2 CFR 200.332.b, c, d, e, f, g, and h" xr:uid="{46CF6570-9BD4-4172-BC60-3EAA35E48FEC}"/>
  </hyperlinks>
  <pageMargins left="0.7" right="0.7" top="0.75" bottom="0.75" header="0.3" footer="0.3"/>
  <pageSetup orientation="portrait" horizontalDpi="1200" verticalDpi="1200" r:id="rId4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'RAQ Tool Answers'!$B$14:$B$21</xm:f>
          </x14:formula1>
          <xm:sqref>B59:B66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C1014"/>
  <sheetViews>
    <sheetView topLeftCell="A55" workbookViewId="0">
      <selection activeCell="E77" sqref="E77"/>
    </sheetView>
  </sheetViews>
  <sheetFormatPr defaultColWidth="14.42578125" defaultRowHeight="15" customHeight="1"/>
  <sheetData>
    <row r="1" spans="1:3">
      <c r="A1" s="97" t="s">
        <v>424</v>
      </c>
      <c r="B1" s="97" t="s">
        <v>481</v>
      </c>
      <c r="C1" s="97" t="s">
        <v>406</v>
      </c>
    </row>
    <row r="2" spans="1:3">
      <c r="A2" s="99">
        <v>10</v>
      </c>
      <c r="B2" s="100" t="s">
        <v>181</v>
      </c>
      <c r="C2" s="99">
        <v>0</v>
      </c>
    </row>
    <row r="3" spans="1:3">
      <c r="A3" s="98"/>
      <c r="B3" s="100" t="s">
        <v>182</v>
      </c>
      <c r="C3" s="99">
        <v>3</v>
      </c>
    </row>
    <row r="4" spans="1:3">
      <c r="A4" s="98"/>
      <c r="B4" s="100" t="s">
        <v>186</v>
      </c>
      <c r="C4" s="99">
        <v>6</v>
      </c>
    </row>
    <row r="5" spans="1:3">
      <c r="A5" s="98"/>
      <c r="B5" s="100" t="s">
        <v>188</v>
      </c>
      <c r="C5" s="99">
        <v>9</v>
      </c>
    </row>
    <row r="6" spans="1:3">
      <c r="A6" s="98"/>
      <c r="B6" s="98"/>
      <c r="C6" s="98"/>
    </row>
    <row r="7" spans="1:3">
      <c r="A7" s="99">
        <v>11</v>
      </c>
      <c r="B7" s="100" t="s">
        <v>195</v>
      </c>
      <c r="C7" s="99">
        <v>0</v>
      </c>
    </row>
    <row r="8" spans="1:3">
      <c r="A8" s="98"/>
      <c r="B8" s="100" t="s">
        <v>198</v>
      </c>
      <c r="C8" s="99">
        <v>4</v>
      </c>
    </row>
    <row r="9" spans="1:3">
      <c r="A9" s="98"/>
      <c r="B9" s="100" t="s">
        <v>450</v>
      </c>
      <c r="C9" s="99">
        <v>6</v>
      </c>
    </row>
    <row r="10" spans="1:3">
      <c r="A10" s="98"/>
      <c r="B10" s="98"/>
      <c r="C10" s="98"/>
    </row>
    <row r="11" spans="1:3">
      <c r="A11" s="99">
        <v>12</v>
      </c>
      <c r="B11" s="98" t="s">
        <v>210</v>
      </c>
      <c r="C11" s="99">
        <v>0</v>
      </c>
    </row>
    <row r="12" spans="1:3">
      <c r="A12" s="98"/>
      <c r="B12" s="98" t="s">
        <v>213</v>
      </c>
      <c r="C12" s="99">
        <v>3</v>
      </c>
    </row>
    <row r="13" spans="1:3">
      <c r="A13" s="98"/>
      <c r="B13" s="98"/>
      <c r="C13" s="98"/>
    </row>
    <row r="14" spans="1:3">
      <c r="A14" s="99">
        <v>13</v>
      </c>
      <c r="B14" s="100" t="s">
        <v>225</v>
      </c>
      <c r="C14" s="99">
        <v>6</v>
      </c>
    </row>
    <row r="15" spans="1:3">
      <c r="A15" s="98"/>
      <c r="B15" s="100" t="s">
        <v>228</v>
      </c>
      <c r="C15" s="99">
        <v>6</v>
      </c>
    </row>
    <row r="16" spans="1:3">
      <c r="A16" s="98"/>
      <c r="B16" s="101" t="s">
        <v>243</v>
      </c>
      <c r="C16" s="99">
        <v>4</v>
      </c>
    </row>
    <row r="17" spans="1:3">
      <c r="A17" s="98"/>
      <c r="B17" s="100" t="s">
        <v>230</v>
      </c>
      <c r="C17" s="99">
        <v>2</v>
      </c>
    </row>
    <row r="18" spans="1:3">
      <c r="A18" s="98"/>
      <c r="B18" s="100" t="s">
        <v>231</v>
      </c>
      <c r="C18" s="99">
        <v>1</v>
      </c>
    </row>
    <row r="19" spans="1:3">
      <c r="A19" s="98"/>
      <c r="B19" s="100" t="s">
        <v>456</v>
      </c>
      <c r="C19" s="99">
        <v>2</v>
      </c>
    </row>
    <row r="20" spans="1:3">
      <c r="A20" s="98"/>
      <c r="B20" s="101" t="s">
        <v>246</v>
      </c>
      <c r="C20" s="98">
        <v>1</v>
      </c>
    </row>
    <row r="21" spans="1:3">
      <c r="A21" s="98"/>
      <c r="B21" s="101" t="s">
        <v>252</v>
      </c>
      <c r="C21" s="98">
        <v>0</v>
      </c>
    </row>
    <row r="22" spans="1:3">
      <c r="A22" s="98"/>
      <c r="B22" s="98"/>
      <c r="C22" s="98"/>
    </row>
    <row r="23" spans="1:3">
      <c r="A23" s="98"/>
      <c r="B23" s="98"/>
      <c r="C23" s="98"/>
    </row>
    <row r="24" spans="1:3">
      <c r="A24" s="99">
        <v>14</v>
      </c>
      <c r="B24" s="98" t="s">
        <v>210</v>
      </c>
      <c r="C24" s="98">
        <v>1</v>
      </c>
    </row>
    <row r="25" spans="1:3">
      <c r="A25" s="98"/>
      <c r="B25" s="98" t="s">
        <v>213</v>
      </c>
      <c r="C25" s="98">
        <v>0</v>
      </c>
    </row>
    <row r="26" spans="1:3">
      <c r="A26" s="98"/>
      <c r="B26" s="98"/>
      <c r="C26" s="98"/>
    </row>
    <row r="27" spans="1:3">
      <c r="A27" s="99">
        <v>15</v>
      </c>
      <c r="B27" s="100" t="s">
        <v>263</v>
      </c>
      <c r="C27" s="102">
        <v>6</v>
      </c>
    </row>
    <row r="28" spans="1:3">
      <c r="A28" s="98"/>
      <c r="B28" s="100" t="s">
        <v>264</v>
      </c>
      <c r="C28" s="102">
        <v>4</v>
      </c>
    </row>
    <row r="29" spans="1:3">
      <c r="A29" s="98"/>
      <c r="B29" s="100" t="s">
        <v>265</v>
      </c>
      <c r="C29" s="102">
        <v>2</v>
      </c>
    </row>
    <row r="30" spans="1:3">
      <c r="A30" s="98"/>
      <c r="B30" s="100" t="s">
        <v>266</v>
      </c>
      <c r="C30" s="102">
        <v>0</v>
      </c>
    </row>
    <row r="31" spans="1:3">
      <c r="A31" s="98"/>
      <c r="B31" s="98"/>
      <c r="C31" s="98"/>
    </row>
    <row r="32" spans="1:3">
      <c r="A32" s="99">
        <v>16</v>
      </c>
      <c r="B32" s="98" t="s">
        <v>210</v>
      </c>
      <c r="C32" s="99">
        <v>0</v>
      </c>
    </row>
    <row r="33" spans="1:3">
      <c r="A33" s="98"/>
      <c r="B33" s="98" t="s">
        <v>213</v>
      </c>
      <c r="C33" s="99">
        <v>6</v>
      </c>
    </row>
    <row r="34" spans="1:3">
      <c r="A34" s="98"/>
      <c r="B34" s="98" t="s">
        <v>482</v>
      </c>
      <c r="C34" s="99">
        <v>6</v>
      </c>
    </row>
    <row r="35" spans="1:3">
      <c r="A35" s="98"/>
      <c r="B35" s="98"/>
      <c r="C35" s="98"/>
    </row>
    <row r="36" spans="1:3">
      <c r="A36" s="99">
        <v>17</v>
      </c>
      <c r="B36" s="98" t="s">
        <v>210</v>
      </c>
      <c r="C36" s="98">
        <v>3</v>
      </c>
    </row>
    <row r="37" spans="1:3">
      <c r="A37" s="98"/>
      <c r="B37" s="98" t="s">
        <v>213</v>
      </c>
      <c r="C37" s="98">
        <v>0</v>
      </c>
    </row>
    <row r="38" spans="1:3">
      <c r="A38" s="98"/>
      <c r="B38" s="98"/>
      <c r="C38" s="98"/>
    </row>
    <row r="39" spans="1:3">
      <c r="A39" s="99">
        <v>18</v>
      </c>
      <c r="B39" s="98" t="s">
        <v>210</v>
      </c>
      <c r="C39" s="98">
        <v>1</v>
      </c>
    </row>
    <row r="40" spans="1:3">
      <c r="A40" s="98"/>
      <c r="B40" s="98" t="s">
        <v>213</v>
      </c>
      <c r="C40" s="98">
        <v>0</v>
      </c>
    </row>
    <row r="41" spans="1:3">
      <c r="A41" s="98"/>
      <c r="B41" s="98"/>
      <c r="C41" s="98"/>
    </row>
    <row r="42" spans="1:3">
      <c r="A42" s="99">
        <v>19</v>
      </c>
      <c r="B42" s="100" t="s">
        <v>415</v>
      </c>
      <c r="C42" s="99">
        <v>0</v>
      </c>
    </row>
    <row r="43" spans="1:3">
      <c r="A43" s="98"/>
      <c r="B43" s="100" t="s">
        <v>483</v>
      </c>
      <c r="C43" s="99">
        <v>4</v>
      </c>
    </row>
    <row r="44" spans="1:3">
      <c r="A44" s="98"/>
      <c r="B44" s="100" t="s">
        <v>294</v>
      </c>
      <c r="C44" s="99">
        <v>6</v>
      </c>
    </row>
    <row r="45" spans="1:3">
      <c r="A45" s="98"/>
      <c r="B45" s="100" t="s">
        <v>484</v>
      </c>
      <c r="C45" s="99">
        <v>8</v>
      </c>
    </row>
    <row r="46" spans="1:3">
      <c r="A46" s="98"/>
      <c r="B46" s="98"/>
      <c r="C46" s="98"/>
    </row>
    <row r="47" spans="1:3">
      <c r="A47" s="99"/>
      <c r="B47" s="100"/>
      <c r="C47" s="99"/>
    </row>
    <row r="48" spans="1:3">
      <c r="A48" s="99">
        <v>20</v>
      </c>
      <c r="B48" s="100" t="s">
        <v>304</v>
      </c>
      <c r="C48" s="99">
        <v>0</v>
      </c>
    </row>
    <row r="49" spans="1:3">
      <c r="A49" s="98"/>
      <c r="B49" s="100" t="s">
        <v>485</v>
      </c>
      <c r="C49" s="99">
        <v>1</v>
      </c>
    </row>
    <row r="50" spans="1:3">
      <c r="A50" s="98"/>
      <c r="B50" s="100" t="s">
        <v>308</v>
      </c>
      <c r="C50" s="99">
        <v>2</v>
      </c>
    </row>
    <row r="51" spans="1:3">
      <c r="A51" s="98"/>
      <c r="B51" s="98"/>
      <c r="C51" s="98"/>
    </row>
    <row r="52" spans="1:3">
      <c r="A52" s="98">
        <v>21</v>
      </c>
      <c r="B52" s="103" t="s">
        <v>313</v>
      </c>
      <c r="C52" s="98">
        <v>3</v>
      </c>
    </row>
    <row r="53" spans="1:3">
      <c r="A53" s="98"/>
      <c r="B53" s="104" t="s">
        <v>467</v>
      </c>
      <c r="C53" s="98">
        <v>2</v>
      </c>
    </row>
    <row r="54" spans="1:3">
      <c r="A54" s="98"/>
      <c r="B54" s="104" t="s">
        <v>468</v>
      </c>
      <c r="C54" s="98">
        <v>1</v>
      </c>
    </row>
    <row r="55" spans="1:3">
      <c r="A55" s="98"/>
      <c r="B55" s="104" t="s">
        <v>417</v>
      </c>
      <c r="C55" s="98">
        <v>0</v>
      </c>
    </row>
    <row r="56" spans="1:3">
      <c r="A56" s="98"/>
      <c r="B56" s="98"/>
      <c r="C56" s="98"/>
    </row>
    <row r="57" spans="1:3">
      <c r="A57" s="99">
        <v>22</v>
      </c>
      <c r="B57" s="100" t="s">
        <v>329</v>
      </c>
      <c r="C57" s="102">
        <v>0</v>
      </c>
    </row>
    <row r="58" spans="1:3">
      <c r="A58" s="98"/>
      <c r="B58" s="100" t="s">
        <v>330</v>
      </c>
      <c r="C58" s="102">
        <v>3</v>
      </c>
    </row>
    <row r="59" spans="1:3">
      <c r="A59" s="98"/>
      <c r="B59" s="100" t="s">
        <v>486</v>
      </c>
      <c r="C59" s="102">
        <v>6</v>
      </c>
    </row>
    <row r="60" spans="1:3">
      <c r="A60" s="98"/>
      <c r="B60" s="105" t="s">
        <v>334</v>
      </c>
      <c r="C60" s="106">
        <v>9</v>
      </c>
    </row>
    <row r="61" spans="1:3">
      <c r="A61" s="98"/>
      <c r="B61" s="98"/>
      <c r="C61" s="98"/>
    </row>
    <row r="62" spans="1:3">
      <c r="A62" s="99"/>
      <c r="B62" s="100" t="s">
        <v>329</v>
      </c>
      <c r="C62" s="102">
        <v>0</v>
      </c>
    </row>
    <row r="63" spans="1:3">
      <c r="A63" s="99"/>
      <c r="B63" s="100" t="s">
        <v>330</v>
      </c>
      <c r="C63" s="102">
        <v>3</v>
      </c>
    </row>
    <row r="64" spans="1:3">
      <c r="A64" s="99"/>
      <c r="B64" s="100" t="s">
        <v>331</v>
      </c>
      <c r="C64" s="102">
        <v>6</v>
      </c>
    </row>
    <row r="65" spans="1:3">
      <c r="A65" s="99"/>
      <c r="B65" s="105" t="s">
        <v>334</v>
      </c>
      <c r="C65" s="106">
        <v>9</v>
      </c>
    </row>
    <row r="66" spans="1:3">
      <c r="A66" s="99"/>
      <c r="B66" s="98"/>
      <c r="C66" s="98"/>
    </row>
    <row r="67" spans="1:3">
      <c r="A67" s="99">
        <v>23</v>
      </c>
      <c r="B67" s="98" t="s">
        <v>210</v>
      </c>
      <c r="C67" s="98">
        <v>1</v>
      </c>
    </row>
    <row r="68" spans="1:3">
      <c r="A68" s="98"/>
      <c r="B68" s="98" t="s">
        <v>213</v>
      </c>
      <c r="C68" s="98">
        <v>0</v>
      </c>
    </row>
    <row r="69" spans="1:3">
      <c r="A69" s="98"/>
      <c r="B69" s="98"/>
      <c r="C69" s="98"/>
    </row>
    <row r="70" spans="1:3">
      <c r="A70" s="99">
        <v>24</v>
      </c>
      <c r="B70" s="100" t="s">
        <v>213</v>
      </c>
      <c r="C70" s="99">
        <v>0</v>
      </c>
    </row>
    <row r="71" spans="1:3">
      <c r="A71" s="98"/>
      <c r="B71" s="100" t="s">
        <v>344</v>
      </c>
      <c r="C71" s="99">
        <v>1</v>
      </c>
    </row>
    <row r="72" spans="1:3">
      <c r="A72" s="98"/>
      <c r="B72" s="100" t="s">
        <v>345</v>
      </c>
      <c r="C72" s="99">
        <v>4</v>
      </c>
    </row>
    <row r="73" spans="1:3">
      <c r="A73" s="98"/>
      <c r="B73" s="100" t="s">
        <v>348</v>
      </c>
      <c r="C73" s="99">
        <v>6</v>
      </c>
    </row>
    <row r="74" spans="1:3">
      <c r="A74" s="98"/>
      <c r="B74" s="100" t="s">
        <v>351</v>
      </c>
      <c r="C74" s="99">
        <v>9</v>
      </c>
    </row>
    <row r="75" spans="1:3">
      <c r="A75" s="98"/>
      <c r="B75" s="98"/>
      <c r="C75" s="98"/>
    </row>
    <row r="76" spans="1:3">
      <c r="A76" s="99">
        <v>25</v>
      </c>
      <c r="B76" s="189" t="s">
        <v>358</v>
      </c>
      <c r="C76" s="99">
        <v>0</v>
      </c>
    </row>
    <row r="77" spans="1:3">
      <c r="A77" s="98"/>
      <c r="B77" s="189" t="s">
        <v>359</v>
      </c>
      <c r="C77" s="99">
        <v>3</v>
      </c>
    </row>
    <row r="78" spans="1:3">
      <c r="A78" s="98"/>
      <c r="B78" s="189" t="s">
        <v>362</v>
      </c>
      <c r="C78" s="99">
        <v>4</v>
      </c>
    </row>
    <row r="79" spans="1:3">
      <c r="A79" s="98"/>
      <c r="B79" s="100"/>
      <c r="C79" s="99">
        <v>6</v>
      </c>
    </row>
    <row r="80" spans="1:3"/>
    <row r="81" spans="1:3"/>
    <row r="82" spans="1:3">
      <c r="A82" s="98">
        <v>26</v>
      </c>
      <c r="B82" s="100" t="s">
        <v>366</v>
      </c>
      <c r="C82" s="99">
        <v>0</v>
      </c>
    </row>
    <row r="83" spans="1:3">
      <c r="A83" s="98"/>
      <c r="B83" s="100" t="s">
        <v>373</v>
      </c>
      <c r="C83" s="99">
        <v>3</v>
      </c>
    </row>
    <row r="84" spans="1:3">
      <c r="A84" s="98"/>
      <c r="B84" s="100" t="s">
        <v>367</v>
      </c>
      <c r="C84" s="99">
        <v>4</v>
      </c>
    </row>
    <row r="85" spans="1:3">
      <c r="A85" s="98"/>
      <c r="B85" s="100" t="s">
        <v>371</v>
      </c>
      <c r="C85" s="99">
        <v>6</v>
      </c>
    </row>
    <row r="86" spans="1:3"/>
    <row r="87" spans="1:3"/>
    <row r="88" spans="1:3"/>
    <row r="89" spans="1:3"/>
    <row r="90" spans="1:3"/>
    <row r="91" spans="1:3"/>
    <row r="92" spans="1:3"/>
    <row r="93" spans="1:3"/>
    <row r="94" spans="1:3"/>
    <row r="95" spans="1:3"/>
    <row r="96" spans="1: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sheetData>
  <dataValidations count="2">
    <dataValidation type="list" allowBlank="1" showErrorMessage="1" sqref="B55" xr:uid="{00000000-0002-0000-0300-000000000000}">
      <formula1>"Outgoing funds $1 - $24,999,Outgoing funds $150,000 - $649,999,Outgoing funds $25,000 - $149,999,Outgoing funds $1 - $24,999"</formula1>
    </dataValidation>
    <dataValidation type="list" allowBlank="1" showErrorMessage="1" sqref="B54" xr:uid="{00000000-0002-0000-0300-000001000000}">
      <formula1>"Outgoing Funds &gt; $650,000,Outgoing funds $150,000 - $649,999,Outgoing funds $25,000 - $149,999,Outgoing funds $1 - $24,999"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54"/>
  <sheetViews>
    <sheetView workbookViewId="0">
      <pane ySplit="1" topLeftCell="A2" activePane="bottomLeft" state="frozen"/>
      <selection activeCell="E77" sqref="E77"/>
      <selection pane="bottomLeft" activeCell="E77" sqref="E77"/>
    </sheetView>
  </sheetViews>
  <sheetFormatPr defaultColWidth="14.42578125" defaultRowHeight="15" customHeight="1"/>
  <cols>
    <col min="1" max="1" width="11.85546875" customWidth="1"/>
    <col min="2" max="2" width="89.7109375" customWidth="1"/>
    <col min="3" max="3" width="8.85546875" customWidth="1"/>
    <col min="4" max="4" width="25.42578125" customWidth="1"/>
    <col min="5" max="26" width="8.85546875" customWidth="1"/>
  </cols>
  <sheetData>
    <row r="1" spans="1:4" ht="13.5" customHeight="1">
      <c r="A1" s="107" t="s">
        <v>424</v>
      </c>
      <c r="B1" s="108" t="s">
        <v>481</v>
      </c>
      <c r="C1" s="108" t="s">
        <v>406</v>
      </c>
      <c r="D1" s="108" t="s">
        <v>487</v>
      </c>
    </row>
    <row r="2" spans="1:4" ht="13.5" customHeight="1">
      <c r="A2" s="107">
        <v>16</v>
      </c>
      <c r="B2" s="107" t="s">
        <v>488</v>
      </c>
      <c r="C2" s="107">
        <v>0</v>
      </c>
      <c r="D2" s="107"/>
    </row>
    <row r="3" spans="1:4" ht="13.5" customHeight="1">
      <c r="A3" s="107"/>
      <c r="B3" s="107" t="s">
        <v>489</v>
      </c>
      <c r="C3" s="107">
        <v>3</v>
      </c>
      <c r="D3" s="107"/>
    </row>
    <row r="4" spans="1:4" ht="13.5" customHeight="1">
      <c r="A4" s="107"/>
      <c r="B4" s="107" t="s">
        <v>490</v>
      </c>
      <c r="C4" s="107">
        <v>6</v>
      </c>
      <c r="D4" s="107"/>
    </row>
    <row r="5" spans="1:4" ht="13.5" customHeight="1">
      <c r="A5" s="107"/>
      <c r="B5" s="107" t="s">
        <v>491</v>
      </c>
      <c r="C5" s="107">
        <v>9</v>
      </c>
      <c r="D5" s="107"/>
    </row>
    <row r="6" spans="1:4" ht="13.5" customHeight="1">
      <c r="A6" s="107">
        <v>17</v>
      </c>
      <c r="B6" s="107" t="s">
        <v>195</v>
      </c>
      <c r="C6" s="107">
        <v>0</v>
      </c>
      <c r="D6" s="107"/>
    </row>
    <row r="7" spans="1:4" ht="13.5" customHeight="1">
      <c r="A7" s="107"/>
      <c r="B7" s="107" t="s">
        <v>492</v>
      </c>
      <c r="C7" s="107">
        <v>4</v>
      </c>
      <c r="D7" s="107"/>
    </row>
    <row r="8" spans="1:4" ht="13.5" customHeight="1">
      <c r="A8" s="107"/>
      <c r="B8" s="107" t="s">
        <v>493</v>
      </c>
      <c r="C8" s="107">
        <v>6</v>
      </c>
      <c r="D8" s="107"/>
    </row>
    <row r="9" spans="1:4" ht="13.5" customHeight="1">
      <c r="A9" s="107"/>
      <c r="B9" s="107" t="s">
        <v>494</v>
      </c>
      <c r="C9" s="107">
        <v>0</v>
      </c>
      <c r="D9" s="107"/>
    </row>
    <row r="10" spans="1:4" ht="13.5" customHeight="1">
      <c r="A10" s="107">
        <v>18</v>
      </c>
      <c r="B10" s="107" t="s">
        <v>386</v>
      </c>
      <c r="C10" s="107">
        <v>0</v>
      </c>
      <c r="D10" s="107"/>
    </row>
    <row r="11" spans="1:4" ht="13.5" customHeight="1">
      <c r="A11" s="107"/>
      <c r="B11" s="107" t="s">
        <v>495</v>
      </c>
      <c r="C11" s="107">
        <v>3</v>
      </c>
      <c r="D11" s="107"/>
    </row>
    <row r="12" spans="1:4" ht="13.5" customHeight="1">
      <c r="A12" s="107">
        <v>19</v>
      </c>
      <c r="B12" s="107" t="str">
        <f>IF(ISBLANK('[1]Institutional RAQ TOOL'!J6),"Yes, audit is clean (no findings) or no relevant findings","")</f>
        <v/>
      </c>
      <c r="C12" s="107">
        <v>0</v>
      </c>
      <c r="D12" s="107"/>
    </row>
    <row r="13" spans="1:4" ht="13.5" customHeight="1">
      <c r="A13" s="107"/>
      <c r="B13" s="107" t="str">
        <f>IF(ISBLANK('[1]Institutional RAQ TOOL'!M6),"Single audit has findings but no significant deficiencies or material weaknesses","")</f>
        <v/>
      </c>
      <c r="C13" s="107">
        <v>1</v>
      </c>
      <c r="D13" s="107"/>
    </row>
    <row r="14" spans="1:4" ht="13.5" customHeight="1">
      <c r="A14" s="107"/>
      <c r="B14" s="107" t="str">
        <f>IF(ISBLANK('[1]Institutional RAQ TOOL'!M6),"Single audit has qualified or adverse opinions","")</f>
        <v/>
      </c>
      <c r="C14" s="107">
        <v>4</v>
      </c>
      <c r="D14" s="107"/>
    </row>
    <row r="15" spans="1:4" ht="13.5" customHeight="1">
      <c r="A15" s="107"/>
      <c r="B15" s="107" t="str">
        <f>IF(ISBLANK('[1]Institutional RAQ TOOL'!J5),"No Single audit, but completed mini-audit (or similar audit) with no problem(s)","")</f>
        <v/>
      </c>
      <c r="C15" s="107">
        <v>2</v>
      </c>
      <c r="D15" s="107"/>
    </row>
    <row r="16" spans="1:4" ht="13.5" customHeight="1">
      <c r="A16" s="107"/>
      <c r="B16" s="107" t="str">
        <f>IF(ISBLANK('[1]Institutional RAQ TOOL'!J5),"No Single audit, but has alternative recurring annual audit with no findings ","")</f>
        <v/>
      </c>
      <c r="C16" s="107">
        <v>1</v>
      </c>
      <c r="D16" s="107"/>
    </row>
    <row r="17" spans="1:4" ht="13.5" customHeight="1">
      <c r="A17" s="107"/>
      <c r="B17" s="107" t="str">
        <f>IF(ISBLANK('[1]Institutional RAQ TOOL'!J5),"No Single audit, but passed an audit or major review by a federal agency","")</f>
        <v/>
      </c>
      <c r="C17" s="107">
        <v>2</v>
      </c>
      <c r="D17" s="107"/>
    </row>
    <row r="18" spans="1:4" ht="13.5" customHeight="1">
      <c r="A18" s="107"/>
      <c r="B18" s="107" t="str">
        <f>IF(ISBLANK('[1]Institutional RAQ TOOL'!J5),"No Single audit, and mini-audit (or similar audit) identified problem(s)","")</f>
        <v/>
      </c>
      <c r="C18" s="107">
        <v>6</v>
      </c>
      <c r="D18" s="107"/>
    </row>
    <row r="19" spans="1:4" ht="13.5" customHeight="1">
      <c r="A19" s="107"/>
      <c r="B19" s="107" t="str">
        <f>IF(ISBLANK('[1]Institutional RAQ TOOL'!J5),"No audit","")</f>
        <v/>
      </c>
      <c r="C19" s="107">
        <v>6</v>
      </c>
      <c r="D19" s="107"/>
    </row>
    <row r="20" spans="1:4" ht="13.5" customHeight="1">
      <c r="A20" s="107">
        <v>20</v>
      </c>
      <c r="B20" s="107" t="s">
        <v>266</v>
      </c>
      <c r="C20" s="107">
        <v>0</v>
      </c>
      <c r="D20" s="107"/>
    </row>
    <row r="21" spans="1:4" ht="13.5" customHeight="1">
      <c r="A21" s="107"/>
      <c r="B21" s="107" t="s">
        <v>265</v>
      </c>
      <c r="C21" s="107">
        <v>2</v>
      </c>
      <c r="D21" s="107"/>
    </row>
    <row r="22" spans="1:4" ht="13.5" customHeight="1">
      <c r="A22" s="107"/>
      <c r="B22" s="107" t="s">
        <v>264</v>
      </c>
      <c r="C22" s="107">
        <v>4</v>
      </c>
      <c r="D22" s="107"/>
    </row>
    <row r="23" spans="1:4" ht="13.5" customHeight="1">
      <c r="A23" s="107"/>
      <c r="B23" s="107" t="s">
        <v>263</v>
      </c>
      <c r="C23" s="107">
        <v>6</v>
      </c>
      <c r="D23" s="107"/>
    </row>
    <row r="24" spans="1:4" ht="13.5" customHeight="1">
      <c r="A24" s="107"/>
      <c r="B24" s="107" t="s">
        <v>210</v>
      </c>
      <c r="C24" s="107">
        <v>0</v>
      </c>
      <c r="D24" s="107"/>
    </row>
    <row r="25" spans="1:4" ht="13.5" customHeight="1">
      <c r="A25" s="107">
        <v>21</v>
      </c>
      <c r="B25" s="107" t="s">
        <v>210</v>
      </c>
      <c r="C25" s="107">
        <v>0</v>
      </c>
      <c r="D25" s="107"/>
    </row>
    <row r="26" spans="1:4" ht="13.5" customHeight="1">
      <c r="A26" s="107"/>
      <c r="B26" s="107" t="s">
        <v>213</v>
      </c>
      <c r="C26" s="107">
        <v>6</v>
      </c>
      <c r="D26" s="107"/>
    </row>
    <row r="27" spans="1:4" ht="13.5" customHeight="1">
      <c r="A27" s="107">
        <v>22</v>
      </c>
      <c r="B27" s="107" t="s">
        <v>281</v>
      </c>
      <c r="C27" s="107">
        <v>0</v>
      </c>
      <c r="D27" s="107"/>
    </row>
    <row r="28" spans="1:4" ht="13.5" customHeight="1">
      <c r="A28" s="107"/>
      <c r="B28" s="107" t="s">
        <v>285</v>
      </c>
      <c r="C28" s="107">
        <v>4</v>
      </c>
      <c r="D28" s="107"/>
    </row>
    <row r="29" spans="1:4" ht="13.5" customHeight="1">
      <c r="A29" s="107"/>
      <c r="B29" s="107" t="s">
        <v>290</v>
      </c>
      <c r="C29" s="107">
        <v>4</v>
      </c>
      <c r="D29" s="107"/>
    </row>
    <row r="30" spans="1:4" ht="13.5" customHeight="1">
      <c r="A30" s="107"/>
      <c r="B30" s="107" t="s">
        <v>292</v>
      </c>
      <c r="C30" s="107">
        <v>6</v>
      </c>
      <c r="D30" s="107"/>
    </row>
    <row r="31" spans="1:4" ht="13.5" customHeight="1">
      <c r="A31" s="107"/>
      <c r="B31" s="107" t="s">
        <v>295</v>
      </c>
      <c r="C31" s="107">
        <v>6</v>
      </c>
      <c r="D31" s="107"/>
    </row>
    <row r="32" spans="1:4" ht="13.5" customHeight="1">
      <c r="A32" s="107"/>
      <c r="B32" s="107" t="s">
        <v>297</v>
      </c>
      <c r="C32" s="107">
        <v>8</v>
      </c>
      <c r="D32" s="107"/>
    </row>
    <row r="33" spans="1:4" ht="13.5" customHeight="1">
      <c r="A33" s="107">
        <v>23</v>
      </c>
      <c r="B33" s="107" t="s">
        <v>304</v>
      </c>
      <c r="C33" s="107">
        <v>0</v>
      </c>
      <c r="D33" s="107"/>
    </row>
    <row r="34" spans="1:4" ht="13.5" customHeight="1">
      <c r="A34" s="107"/>
      <c r="B34" s="107" t="s">
        <v>305</v>
      </c>
      <c r="C34" s="107">
        <v>2</v>
      </c>
      <c r="D34" s="107"/>
    </row>
    <row r="35" spans="1:4" ht="13.5" customHeight="1">
      <c r="A35" s="107"/>
      <c r="B35" s="107" t="s">
        <v>308</v>
      </c>
      <c r="C35" s="107">
        <v>6</v>
      </c>
      <c r="D35" s="107"/>
    </row>
    <row r="36" spans="1:4" ht="13.5" customHeight="1">
      <c r="A36" s="107">
        <v>24</v>
      </c>
      <c r="B36" s="107" t="s">
        <v>313</v>
      </c>
      <c r="C36" s="107">
        <v>3</v>
      </c>
      <c r="D36" s="107"/>
    </row>
    <row r="37" spans="1:4" ht="13.5" customHeight="1">
      <c r="A37" s="107"/>
      <c r="B37" s="107" t="s">
        <v>496</v>
      </c>
      <c r="C37" s="107">
        <v>2</v>
      </c>
      <c r="D37" s="107"/>
    </row>
    <row r="38" spans="1:4" ht="13.5" customHeight="1">
      <c r="A38" s="107"/>
      <c r="B38" s="107" t="s">
        <v>320</v>
      </c>
      <c r="C38" s="107">
        <v>1</v>
      </c>
      <c r="D38" s="107"/>
    </row>
    <row r="39" spans="1:4" ht="13.5" customHeight="1">
      <c r="A39" s="107"/>
      <c r="B39" s="107" t="s">
        <v>323</v>
      </c>
      <c r="C39" s="107">
        <v>0</v>
      </c>
      <c r="D39" s="107"/>
    </row>
    <row r="40" spans="1:4" ht="13.5" customHeight="1">
      <c r="A40" s="107">
        <v>25</v>
      </c>
      <c r="B40" s="107" t="s">
        <v>329</v>
      </c>
      <c r="C40" s="107">
        <v>0</v>
      </c>
      <c r="D40" s="107"/>
    </row>
    <row r="41" spans="1:4" ht="13.5" customHeight="1">
      <c r="A41" s="107"/>
      <c r="B41" s="107" t="s">
        <v>330</v>
      </c>
      <c r="C41" s="107">
        <v>3</v>
      </c>
      <c r="D41" s="107"/>
    </row>
    <row r="42" spans="1:4" ht="13.5" customHeight="1">
      <c r="A42" s="107"/>
      <c r="B42" s="107" t="s">
        <v>331</v>
      </c>
      <c r="C42" s="107">
        <v>9</v>
      </c>
      <c r="D42" s="107"/>
    </row>
    <row r="43" spans="1:4" ht="13.5" customHeight="1">
      <c r="A43" s="107">
        <v>26</v>
      </c>
      <c r="B43" s="107" t="s">
        <v>213</v>
      </c>
      <c r="C43" s="107">
        <v>0</v>
      </c>
      <c r="D43" s="107"/>
    </row>
    <row r="44" spans="1:4" ht="13.5" customHeight="1">
      <c r="A44" s="107"/>
      <c r="B44" s="107" t="s">
        <v>497</v>
      </c>
      <c r="C44" s="107">
        <v>1</v>
      </c>
      <c r="D44" s="107"/>
    </row>
    <row r="45" spans="1:4" ht="13.5" customHeight="1">
      <c r="A45" s="107"/>
      <c r="B45" s="107" t="s">
        <v>498</v>
      </c>
      <c r="C45" s="107">
        <v>4</v>
      </c>
      <c r="D45" s="107"/>
    </row>
    <row r="46" spans="1:4" ht="13.5" customHeight="1">
      <c r="A46" s="107"/>
      <c r="B46" s="107" t="s">
        <v>499</v>
      </c>
      <c r="C46" s="107">
        <v>6</v>
      </c>
      <c r="D46" s="107"/>
    </row>
    <row r="47" spans="1:4" ht="13.5" customHeight="1">
      <c r="A47" s="107"/>
      <c r="B47" s="107" t="s">
        <v>500</v>
      </c>
      <c r="C47" s="107">
        <v>9</v>
      </c>
      <c r="D47" s="107"/>
    </row>
    <row r="48" spans="1:4" ht="13.5" customHeight="1">
      <c r="A48" s="107">
        <v>27</v>
      </c>
      <c r="B48" s="107" t="s">
        <v>501</v>
      </c>
      <c r="C48" s="107">
        <v>0</v>
      </c>
      <c r="D48" s="107"/>
    </row>
    <row r="49" spans="1:4" ht="13.5" customHeight="1">
      <c r="A49" s="107"/>
      <c r="B49" s="107" t="s">
        <v>502</v>
      </c>
      <c r="C49" s="107">
        <v>1</v>
      </c>
      <c r="D49" s="107"/>
    </row>
    <row r="50" spans="1:4" ht="13.5" customHeight="1">
      <c r="A50" s="107"/>
      <c r="B50" s="107" t="s">
        <v>503</v>
      </c>
      <c r="C50" s="107">
        <v>3</v>
      </c>
      <c r="D50" s="107"/>
    </row>
    <row r="51" spans="1:4" ht="13.5" customHeight="1">
      <c r="A51" s="107"/>
      <c r="B51" s="107" t="s">
        <v>362</v>
      </c>
      <c r="C51" s="107">
        <v>6</v>
      </c>
      <c r="D51" s="107"/>
    </row>
    <row r="52" spans="1:4" ht="13.5" customHeight="1">
      <c r="A52" s="107">
        <v>28</v>
      </c>
      <c r="B52" s="107" t="s">
        <v>366</v>
      </c>
      <c r="C52" s="107">
        <v>0</v>
      </c>
      <c r="D52" s="107"/>
    </row>
    <row r="53" spans="1:4" ht="13.5" customHeight="1">
      <c r="A53" s="107"/>
      <c r="B53" s="107" t="s">
        <v>367</v>
      </c>
      <c r="C53" s="107">
        <v>4</v>
      </c>
      <c r="D53" s="107"/>
    </row>
    <row r="54" spans="1:4" ht="13.5" customHeight="1">
      <c r="A54" s="107"/>
      <c r="B54" s="107" t="s">
        <v>371</v>
      </c>
      <c r="C54" s="107">
        <v>6</v>
      </c>
      <c r="D54" s="107"/>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98"/>
  <sheetViews>
    <sheetView workbookViewId="0">
      <selection sqref="A1:O2"/>
    </sheetView>
  </sheetViews>
  <sheetFormatPr defaultColWidth="14.42578125" defaultRowHeight="15" customHeight="1"/>
  <cols>
    <col min="1" max="1" width="3.140625" customWidth="1"/>
    <col min="2" max="26" width="9.140625" customWidth="1"/>
  </cols>
  <sheetData>
    <row r="1" spans="1:15" ht="12.75" customHeight="1">
      <c r="A1" s="237" t="s">
        <v>504</v>
      </c>
      <c r="B1" s="238"/>
      <c r="C1" s="238"/>
      <c r="D1" s="238"/>
      <c r="E1" s="238"/>
      <c r="F1" s="238"/>
      <c r="G1" s="238"/>
      <c r="H1" s="238"/>
      <c r="I1" s="238"/>
      <c r="J1" s="238"/>
      <c r="K1" s="238"/>
      <c r="L1" s="238"/>
      <c r="M1" s="238"/>
      <c r="N1" s="238"/>
      <c r="O1" s="238"/>
    </row>
    <row r="2" spans="1:15" ht="12.75" customHeight="1">
      <c r="A2" s="239"/>
      <c r="B2" s="240"/>
      <c r="C2" s="240"/>
      <c r="D2" s="240"/>
      <c r="E2" s="240"/>
      <c r="F2" s="240"/>
      <c r="G2" s="240"/>
      <c r="H2" s="240"/>
      <c r="I2" s="240"/>
      <c r="J2" s="240"/>
      <c r="K2" s="240"/>
      <c r="L2" s="240"/>
      <c r="M2" s="240"/>
      <c r="N2" s="240"/>
      <c r="O2" s="240"/>
    </row>
    <row r="3" spans="1:15" ht="65.25" customHeight="1">
      <c r="A3" s="109">
        <v>1</v>
      </c>
      <c r="B3" s="110" t="s">
        <v>505</v>
      </c>
      <c r="C3" s="241" t="s">
        <v>506</v>
      </c>
      <c r="D3" s="233"/>
      <c r="E3" s="233"/>
      <c r="F3" s="233"/>
      <c r="G3" s="233"/>
      <c r="H3" s="233"/>
      <c r="I3" s="233"/>
      <c r="J3" s="233"/>
      <c r="K3" s="233"/>
      <c r="L3" s="233"/>
      <c r="M3" s="233"/>
      <c r="N3" s="233"/>
      <c r="O3" s="234"/>
    </row>
    <row r="4" spans="1:15" ht="48.75" customHeight="1">
      <c r="A4" s="109"/>
      <c r="B4" s="110">
        <v>200.21299999999999</v>
      </c>
      <c r="C4" s="235" t="s">
        <v>507</v>
      </c>
      <c r="D4" s="233"/>
      <c r="E4" s="233"/>
      <c r="F4" s="233"/>
      <c r="G4" s="233"/>
      <c r="H4" s="233"/>
      <c r="I4" s="233"/>
      <c r="J4" s="233"/>
      <c r="K4" s="233"/>
      <c r="L4" s="233"/>
      <c r="M4" s="233"/>
      <c r="N4" s="233"/>
      <c r="O4" s="234"/>
    </row>
    <row r="5" spans="1:15" ht="12.75" customHeight="1">
      <c r="A5" s="109"/>
      <c r="B5" s="111"/>
      <c r="C5" s="232"/>
      <c r="D5" s="233"/>
      <c r="E5" s="233"/>
      <c r="F5" s="233"/>
      <c r="G5" s="233"/>
      <c r="H5" s="233"/>
      <c r="I5" s="233"/>
      <c r="J5" s="233"/>
      <c r="K5" s="233"/>
      <c r="L5" s="233"/>
      <c r="M5" s="233"/>
      <c r="N5" s="233"/>
      <c r="O5" s="234"/>
    </row>
    <row r="6" spans="1:15" ht="108" customHeight="1">
      <c r="A6" s="109">
        <v>2</v>
      </c>
      <c r="B6" s="110" t="s">
        <v>508</v>
      </c>
      <c r="C6" s="235" t="s">
        <v>509</v>
      </c>
      <c r="D6" s="233"/>
      <c r="E6" s="233"/>
      <c r="F6" s="233"/>
      <c r="G6" s="233"/>
      <c r="H6" s="233"/>
      <c r="I6" s="233"/>
      <c r="J6" s="233"/>
      <c r="K6" s="233"/>
      <c r="L6" s="233"/>
      <c r="M6" s="233"/>
      <c r="N6" s="233"/>
      <c r="O6" s="234"/>
    </row>
    <row r="7" spans="1:15" ht="12.75" customHeight="1">
      <c r="A7" s="109"/>
      <c r="B7" s="111"/>
      <c r="C7" s="232"/>
      <c r="D7" s="233"/>
      <c r="E7" s="233"/>
      <c r="F7" s="233"/>
      <c r="G7" s="233"/>
      <c r="H7" s="233"/>
      <c r="I7" s="233"/>
      <c r="J7" s="233"/>
      <c r="K7" s="233"/>
      <c r="L7" s="233"/>
      <c r="M7" s="233"/>
      <c r="N7" s="233"/>
      <c r="O7" s="234"/>
    </row>
    <row r="8" spans="1:15" ht="78.75" customHeight="1">
      <c r="A8" s="109">
        <v>3</v>
      </c>
      <c r="B8" s="110" t="s">
        <v>510</v>
      </c>
      <c r="C8" s="235" t="s">
        <v>511</v>
      </c>
      <c r="D8" s="233"/>
      <c r="E8" s="233"/>
      <c r="F8" s="233"/>
      <c r="G8" s="233"/>
      <c r="H8" s="233"/>
      <c r="I8" s="233"/>
      <c r="J8" s="233"/>
      <c r="K8" s="233"/>
      <c r="L8" s="233"/>
      <c r="M8" s="233"/>
      <c r="N8" s="233"/>
      <c r="O8" s="234"/>
    </row>
    <row r="9" spans="1:15" ht="110.25" customHeight="1">
      <c r="A9" s="109"/>
      <c r="B9" s="110" t="s">
        <v>512</v>
      </c>
      <c r="C9" s="235" t="s">
        <v>513</v>
      </c>
      <c r="D9" s="233"/>
      <c r="E9" s="233"/>
      <c r="F9" s="233"/>
      <c r="G9" s="233"/>
      <c r="H9" s="233"/>
      <c r="I9" s="233"/>
      <c r="J9" s="233"/>
      <c r="K9" s="233"/>
      <c r="L9" s="233"/>
      <c r="M9" s="233"/>
      <c r="N9" s="233"/>
      <c r="O9" s="234"/>
    </row>
    <row r="10" spans="1:15" ht="48" customHeight="1">
      <c r="A10" s="109"/>
      <c r="B10" s="110" t="s">
        <v>514</v>
      </c>
      <c r="C10" s="235" t="s">
        <v>515</v>
      </c>
      <c r="D10" s="233"/>
      <c r="E10" s="233"/>
      <c r="F10" s="233"/>
      <c r="G10" s="233"/>
      <c r="H10" s="233"/>
      <c r="I10" s="233"/>
      <c r="J10" s="233"/>
      <c r="K10" s="233"/>
      <c r="L10" s="233"/>
      <c r="M10" s="233"/>
      <c r="N10" s="233"/>
      <c r="O10" s="234"/>
    </row>
    <row r="11" spans="1:15" ht="31.5" customHeight="1">
      <c r="A11" s="109"/>
      <c r="B11" s="110" t="s">
        <v>516</v>
      </c>
      <c r="C11" s="235" t="s">
        <v>517</v>
      </c>
      <c r="D11" s="233"/>
      <c r="E11" s="233"/>
      <c r="F11" s="233"/>
      <c r="G11" s="233"/>
      <c r="H11" s="233"/>
      <c r="I11" s="233"/>
      <c r="J11" s="233"/>
      <c r="K11" s="233"/>
      <c r="L11" s="233"/>
      <c r="M11" s="233"/>
      <c r="N11" s="233"/>
      <c r="O11" s="234"/>
    </row>
    <row r="12" spans="1:15" ht="35.25" customHeight="1">
      <c r="A12" s="109"/>
      <c r="B12" s="110" t="s">
        <v>518</v>
      </c>
      <c r="C12" s="235" t="s">
        <v>519</v>
      </c>
      <c r="D12" s="233"/>
      <c r="E12" s="233"/>
      <c r="F12" s="233"/>
      <c r="G12" s="233"/>
      <c r="H12" s="233"/>
      <c r="I12" s="233"/>
      <c r="J12" s="233"/>
      <c r="K12" s="233"/>
      <c r="L12" s="233"/>
      <c r="M12" s="233"/>
      <c r="N12" s="233"/>
      <c r="O12" s="234"/>
    </row>
    <row r="13" spans="1:15" ht="198.75" customHeight="1">
      <c r="A13" s="109"/>
      <c r="B13" s="110" t="s">
        <v>520</v>
      </c>
      <c r="C13" s="235" t="s">
        <v>521</v>
      </c>
      <c r="D13" s="233"/>
      <c r="E13" s="233"/>
      <c r="F13" s="233"/>
      <c r="G13" s="233"/>
      <c r="H13" s="233"/>
      <c r="I13" s="233"/>
      <c r="J13" s="233"/>
      <c r="K13" s="233"/>
      <c r="L13" s="233"/>
      <c r="M13" s="233"/>
      <c r="N13" s="233"/>
      <c r="O13" s="234"/>
    </row>
    <row r="14" spans="1:15" ht="12.75" customHeight="1">
      <c r="A14" s="109"/>
      <c r="B14" s="111"/>
      <c r="C14" s="232"/>
      <c r="D14" s="233"/>
      <c r="E14" s="233"/>
      <c r="F14" s="233"/>
      <c r="G14" s="233"/>
      <c r="H14" s="233"/>
      <c r="I14" s="233"/>
      <c r="J14" s="233"/>
      <c r="K14" s="233"/>
      <c r="L14" s="233"/>
      <c r="M14" s="233"/>
      <c r="N14" s="233"/>
      <c r="O14" s="234"/>
    </row>
    <row r="15" spans="1:15" ht="124.5" customHeight="1">
      <c r="A15" s="112">
        <v>4</v>
      </c>
      <c r="B15" s="110" t="s">
        <v>512</v>
      </c>
      <c r="C15" s="235" t="s">
        <v>522</v>
      </c>
      <c r="D15" s="233"/>
      <c r="E15" s="233"/>
      <c r="F15" s="233"/>
      <c r="G15" s="233"/>
      <c r="H15" s="233"/>
      <c r="I15" s="233"/>
      <c r="J15" s="233"/>
      <c r="K15" s="233"/>
      <c r="L15" s="233"/>
      <c r="M15" s="233"/>
      <c r="N15" s="233"/>
      <c r="O15" s="234"/>
    </row>
    <row r="16" spans="1:15" ht="12.75" customHeight="1">
      <c r="A16" s="109"/>
      <c r="B16" s="111"/>
      <c r="C16" s="232"/>
      <c r="D16" s="233"/>
      <c r="E16" s="233"/>
      <c r="F16" s="233"/>
      <c r="G16" s="233"/>
      <c r="H16" s="233"/>
      <c r="I16" s="233"/>
      <c r="J16" s="233"/>
      <c r="K16" s="233"/>
      <c r="L16" s="233"/>
      <c r="M16" s="233"/>
      <c r="N16" s="233"/>
      <c r="O16" s="234"/>
    </row>
    <row r="17" spans="1:15" ht="31.5" customHeight="1">
      <c r="A17" s="109">
        <v>5</v>
      </c>
      <c r="B17" s="110" t="s">
        <v>512</v>
      </c>
      <c r="C17" s="236" t="s">
        <v>523</v>
      </c>
      <c r="D17" s="233"/>
      <c r="E17" s="233"/>
      <c r="F17" s="233"/>
      <c r="G17" s="233"/>
      <c r="H17" s="233"/>
      <c r="I17" s="233"/>
      <c r="J17" s="233"/>
      <c r="K17" s="233"/>
      <c r="L17" s="233"/>
      <c r="M17" s="233"/>
      <c r="N17" s="233"/>
      <c r="O17" s="234"/>
    </row>
    <row r="18" spans="1:15" ht="33.75" customHeight="1">
      <c r="A18" s="109"/>
      <c r="B18" s="110" t="s">
        <v>524</v>
      </c>
      <c r="C18" s="235" t="s">
        <v>525</v>
      </c>
      <c r="D18" s="233"/>
      <c r="E18" s="233"/>
      <c r="F18" s="233"/>
      <c r="G18" s="233"/>
      <c r="H18" s="233"/>
      <c r="I18" s="233"/>
      <c r="J18" s="233"/>
      <c r="K18" s="233"/>
      <c r="L18" s="233"/>
      <c r="M18" s="233"/>
      <c r="N18" s="233"/>
      <c r="O18" s="234"/>
    </row>
    <row r="19" spans="1:15" ht="48.75" customHeight="1">
      <c r="A19" s="109"/>
      <c r="B19" s="110" t="s">
        <v>526</v>
      </c>
      <c r="C19" s="235" t="s">
        <v>527</v>
      </c>
      <c r="D19" s="233"/>
      <c r="E19" s="233"/>
      <c r="F19" s="233"/>
      <c r="G19" s="233"/>
      <c r="H19" s="233"/>
      <c r="I19" s="233"/>
      <c r="J19" s="233"/>
      <c r="K19" s="233"/>
      <c r="L19" s="233"/>
      <c r="M19" s="233"/>
      <c r="N19" s="233"/>
      <c r="O19" s="234"/>
    </row>
    <row r="20" spans="1:15" ht="12.75" customHeight="1">
      <c r="A20" s="109"/>
      <c r="B20" s="111"/>
      <c r="C20" s="232"/>
      <c r="D20" s="233"/>
      <c r="E20" s="233"/>
      <c r="F20" s="233"/>
      <c r="G20" s="233"/>
      <c r="H20" s="233"/>
      <c r="I20" s="233"/>
      <c r="J20" s="233"/>
      <c r="K20" s="233"/>
      <c r="L20" s="233"/>
      <c r="M20" s="233"/>
      <c r="N20" s="233"/>
      <c r="O20" s="234"/>
    </row>
    <row r="21" spans="1:15" ht="184.5" customHeight="1">
      <c r="A21" s="109">
        <v>6</v>
      </c>
      <c r="B21" s="110" t="s">
        <v>528</v>
      </c>
      <c r="C21" s="235" t="s">
        <v>529</v>
      </c>
      <c r="D21" s="233"/>
      <c r="E21" s="233"/>
      <c r="F21" s="233"/>
      <c r="G21" s="233"/>
      <c r="H21" s="233"/>
      <c r="I21" s="233"/>
      <c r="J21" s="233"/>
      <c r="K21" s="233"/>
      <c r="L21" s="233"/>
      <c r="M21" s="233"/>
      <c r="N21" s="233"/>
      <c r="O21" s="234"/>
    </row>
    <row r="22" spans="1:15" ht="12.75" customHeight="1">
      <c r="A22" s="109"/>
      <c r="B22" s="111"/>
      <c r="C22" s="232"/>
      <c r="D22" s="233"/>
      <c r="E22" s="233"/>
      <c r="F22" s="233"/>
      <c r="G22" s="233"/>
      <c r="H22" s="233"/>
      <c r="I22" s="233"/>
      <c r="J22" s="233"/>
      <c r="K22" s="233"/>
      <c r="L22" s="233"/>
      <c r="M22" s="233"/>
      <c r="N22" s="233"/>
      <c r="O22" s="234"/>
    </row>
    <row r="23" spans="1:15" ht="63" customHeight="1">
      <c r="A23" s="109">
        <v>7</v>
      </c>
      <c r="B23" s="110" t="s">
        <v>530</v>
      </c>
      <c r="C23" s="235" t="s">
        <v>531</v>
      </c>
      <c r="D23" s="233"/>
      <c r="E23" s="233"/>
      <c r="F23" s="233"/>
      <c r="G23" s="233"/>
      <c r="H23" s="233"/>
      <c r="I23" s="233"/>
      <c r="J23" s="233"/>
      <c r="K23" s="233"/>
      <c r="L23" s="233"/>
      <c r="M23" s="233"/>
      <c r="N23" s="233"/>
      <c r="O23" s="234"/>
    </row>
    <row r="24" spans="1:15" ht="12.75" customHeight="1">
      <c r="A24" s="109"/>
      <c r="B24" s="111"/>
      <c r="C24" s="232"/>
      <c r="D24" s="233"/>
      <c r="E24" s="233"/>
      <c r="F24" s="233"/>
      <c r="G24" s="233"/>
      <c r="H24" s="233"/>
      <c r="I24" s="233"/>
      <c r="J24" s="233"/>
      <c r="K24" s="233"/>
      <c r="L24" s="233"/>
      <c r="M24" s="233"/>
      <c r="N24" s="233"/>
      <c r="O24" s="234"/>
    </row>
    <row r="25" spans="1:15" ht="393" customHeight="1">
      <c r="A25" s="109">
        <v>8</v>
      </c>
      <c r="B25" s="110" t="s">
        <v>532</v>
      </c>
      <c r="C25" s="235" t="s">
        <v>533</v>
      </c>
      <c r="D25" s="233"/>
      <c r="E25" s="233"/>
      <c r="F25" s="233"/>
      <c r="G25" s="233"/>
      <c r="H25" s="233"/>
      <c r="I25" s="233"/>
      <c r="J25" s="233"/>
      <c r="K25" s="233"/>
      <c r="L25" s="233"/>
      <c r="M25" s="233"/>
      <c r="N25" s="233"/>
      <c r="O25" s="234"/>
    </row>
    <row r="26" spans="1:15" ht="213.75" customHeight="1">
      <c r="A26" s="109"/>
      <c r="B26" s="110" t="s">
        <v>534</v>
      </c>
      <c r="C26" s="235" t="s">
        <v>535</v>
      </c>
      <c r="D26" s="233"/>
      <c r="E26" s="233"/>
      <c r="F26" s="233"/>
      <c r="G26" s="233"/>
      <c r="H26" s="233"/>
      <c r="I26" s="233"/>
      <c r="J26" s="233"/>
      <c r="K26" s="233"/>
      <c r="L26" s="233"/>
      <c r="M26" s="233"/>
      <c r="N26" s="233"/>
      <c r="O26" s="234"/>
    </row>
    <row r="27" spans="1:15" ht="12.75" customHeight="1">
      <c r="A27" s="109"/>
      <c r="B27" s="111"/>
      <c r="C27" s="232"/>
      <c r="D27" s="233"/>
      <c r="E27" s="233"/>
      <c r="F27" s="233"/>
      <c r="G27" s="233"/>
      <c r="H27" s="233"/>
      <c r="I27" s="233"/>
      <c r="J27" s="233"/>
      <c r="K27" s="233"/>
      <c r="L27" s="233"/>
      <c r="M27" s="233"/>
      <c r="N27" s="233"/>
      <c r="O27" s="234"/>
    </row>
    <row r="28" spans="1:15" ht="80.25" customHeight="1">
      <c r="A28" s="109" t="s">
        <v>536</v>
      </c>
      <c r="B28" s="110" t="s">
        <v>537</v>
      </c>
      <c r="C28" s="235" t="s">
        <v>538</v>
      </c>
      <c r="D28" s="233"/>
      <c r="E28" s="233"/>
      <c r="F28" s="233"/>
      <c r="G28" s="233"/>
      <c r="H28" s="233"/>
      <c r="I28" s="233"/>
      <c r="J28" s="233"/>
      <c r="K28" s="233"/>
      <c r="L28" s="233"/>
      <c r="M28" s="233"/>
      <c r="N28" s="233"/>
      <c r="O28" s="234"/>
    </row>
    <row r="29" spans="1:15" ht="12.75" customHeight="1">
      <c r="A29" s="109"/>
      <c r="B29" s="113"/>
      <c r="C29" s="230"/>
      <c r="D29" s="231"/>
      <c r="E29" s="231"/>
      <c r="F29" s="231"/>
      <c r="G29" s="231"/>
      <c r="H29" s="231"/>
      <c r="I29" s="231"/>
      <c r="J29" s="231"/>
      <c r="K29" s="231"/>
      <c r="L29" s="231"/>
      <c r="M29" s="231"/>
      <c r="N29" s="231"/>
      <c r="O29" s="231"/>
    </row>
    <row r="30" spans="1:15" ht="12.75" customHeight="1">
      <c r="A30" s="109"/>
      <c r="B30" s="113"/>
      <c r="C30" s="230"/>
      <c r="D30" s="231"/>
      <c r="E30" s="231"/>
      <c r="F30" s="231"/>
      <c r="G30" s="231"/>
      <c r="H30" s="231"/>
      <c r="I30" s="231"/>
      <c r="J30" s="231"/>
      <c r="K30" s="231"/>
      <c r="L30" s="231"/>
      <c r="M30" s="231"/>
      <c r="N30" s="231"/>
      <c r="O30" s="231"/>
    </row>
    <row r="31" spans="1:15" ht="12.75" customHeight="1">
      <c r="A31" s="109"/>
      <c r="B31" s="113"/>
      <c r="C31" s="230"/>
      <c r="D31" s="231"/>
      <c r="E31" s="231"/>
      <c r="F31" s="231"/>
      <c r="G31" s="231"/>
      <c r="H31" s="231"/>
      <c r="I31" s="231"/>
      <c r="J31" s="231"/>
      <c r="K31" s="231"/>
      <c r="L31" s="231"/>
      <c r="M31" s="231"/>
      <c r="N31" s="231"/>
      <c r="O31" s="231"/>
    </row>
    <row r="32" spans="1:15" ht="12.75" customHeight="1">
      <c r="A32" s="109"/>
      <c r="B32" s="113"/>
      <c r="C32" s="230"/>
      <c r="D32" s="231"/>
      <c r="E32" s="231"/>
      <c r="F32" s="231"/>
      <c r="G32" s="231"/>
      <c r="H32" s="231"/>
      <c r="I32" s="231"/>
      <c r="J32" s="231"/>
      <c r="K32" s="231"/>
      <c r="L32" s="231"/>
      <c r="M32" s="231"/>
      <c r="N32" s="231"/>
      <c r="O32" s="231"/>
    </row>
    <row r="33" spans="3:15" ht="12.75" customHeight="1">
      <c r="C33" s="230"/>
      <c r="D33" s="231"/>
      <c r="E33" s="231"/>
      <c r="F33" s="231"/>
      <c r="G33" s="231"/>
      <c r="H33" s="231"/>
      <c r="I33" s="231"/>
      <c r="J33" s="231"/>
      <c r="K33" s="231"/>
      <c r="L33" s="231"/>
      <c r="M33" s="231"/>
      <c r="N33" s="231"/>
      <c r="O33" s="231"/>
    </row>
    <row r="34" spans="3:15" ht="12.75" customHeight="1">
      <c r="C34" s="230"/>
      <c r="D34" s="231"/>
      <c r="E34" s="231"/>
      <c r="F34" s="231"/>
      <c r="G34" s="231"/>
      <c r="H34" s="231"/>
      <c r="I34" s="231"/>
      <c r="J34" s="231"/>
      <c r="K34" s="231"/>
      <c r="L34" s="231"/>
      <c r="M34" s="231"/>
      <c r="N34" s="231"/>
      <c r="O34" s="231"/>
    </row>
    <row r="35" spans="3:15" ht="12.75" customHeight="1">
      <c r="C35" s="230"/>
      <c r="D35" s="231"/>
      <c r="E35" s="231"/>
      <c r="F35" s="231"/>
      <c r="G35" s="231"/>
      <c r="H35" s="231"/>
      <c r="I35" s="231"/>
      <c r="J35" s="231"/>
      <c r="K35" s="231"/>
      <c r="L35" s="231"/>
      <c r="M35" s="231"/>
      <c r="N35" s="231"/>
      <c r="O35" s="231"/>
    </row>
    <row r="36" spans="3:15" ht="12.75" customHeight="1">
      <c r="C36" s="230"/>
      <c r="D36" s="231"/>
      <c r="E36" s="231"/>
      <c r="F36" s="231"/>
      <c r="G36" s="231"/>
      <c r="H36" s="231"/>
      <c r="I36" s="231"/>
      <c r="J36" s="231"/>
      <c r="K36" s="231"/>
      <c r="L36" s="231"/>
      <c r="M36" s="231"/>
      <c r="N36" s="231"/>
      <c r="O36" s="231"/>
    </row>
    <row r="37" spans="3:15" ht="12.75" customHeight="1">
      <c r="C37" s="230"/>
      <c r="D37" s="231"/>
      <c r="E37" s="231"/>
      <c r="F37" s="231"/>
      <c r="G37" s="231"/>
      <c r="H37" s="231"/>
      <c r="I37" s="231"/>
      <c r="J37" s="231"/>
      <c r="K37" s="231"/>
      <c r="L37" s="231"/>
      <c r="M37" s="231"/>
      <c r="N37" s="231"/>
      <c r="O37" s="231"/>
    </row>
    <row r="38" spans="3:15" ht="12.75" customHeight="1">
      <c r="C38" s="230"/>
      <c r="D38" s="231"/>
      <c r="E38" s="231"/>
      <c r="F38" s="231"/>
      <c r="G38" s="231"/>
      <c r="H38" s="231"/>
      <c r="I38" s="231"/>
      <c r="J38" s="231"/>
      <c r="K38" s="231"/>
      <c r="L38" s="231"/>
      <c r="M38" s="231"/>
      <c r="N38" s="231"/>
      <c r="O38" s="231"/>
    </row>
    <row r="39" spans="3:15" ht="12.75" customHeight="1">
      <c r="C39" s="230"/>
      <c r="D39" s="231"/>
      <c r="E39" s="231"/>
      <c r="F39" s="231"/>
      <c r="G39" s="231"/>
      <c r="H39" s="231"/>
      <c r="I39" s="231"/>
      <c r="J39" s="231"/>
      <c r="K39" s="231"/>
      <c r="L39" s="231"/>
      <c r="M39" s="231"/>
      <c r="N39" s="231"/>
      <c r="O39" s="231"/>
    </row>
    <row r="40" spans="3:15" ht="12.75" customHeight="1">
      <c r="C40" s="230"/>
      <c r="D40" s="231"/>
      <c r="E40" s="231"/>
      <c r="F40" s="231"/>
      <c r="G40" s="231"/>
      <c r="H40" s="231"/>
      <c r="I40" s="231"/>
      <c r="J40" s="231"/>
      <c r="K40" s="231"/>
      <c r="L40" s="231"/>
      <c r="M40" s="231"/>
      <c r="N40" s="231"/>
      <c r="O40" s="231"/>
    </row>
    <row r="41" spans="3:15" ht="12.75" customHeight="1">
      <c r="C41" s="230"/>
      <c r="D41" s="231"/>
      <c r="E41" s="231"/>
      <c r="F41" s="231"/>
      <c r="G41" s="231"/>
      <c r="H41" s="231"/>
      <c r="I41" s="231"/>
      <c r="J41" s="231"/>
      <c r="K41" s="231"/>
      <c r="L41" s="231"/>
      <c r="M41" s="231"/>
      <c r="N41" s="231"/>
      <c r="O41" s="231"/>
    </row>
    <row r="42" spans="3:15" ht="12.75" customHeight="1">
      <c r="C42" s="230"/>
      <c r="D42" s="231"/>
      <c r="E42" s="231"/>
      <c r="F42" s="231"/>
      <c r="G42" s="231"/>
      <c r="H42" s="231"/>
      <c r="I42" s="231"/>
      <c r="J42" s="231"/>
      <c r="K42" s="231"/>
      <c r="L42" s="231"/>
      <c r="M42" s="231"/>
      <c r="N42" s="231"/>
      <c r="O42" s="231"/>
    </row>
    <row r="43" spans="3:15" ht="12.75" customHeight="1">
      <c r="C43" s="230"/>
      <c r="D43" s="231"/>
      <c r="E43" s="231"/>
      <c r="F43" s="231"/>
      <c r="G43" s="231"/>
      <c r="H43" s="231"/>
      <c r="I43" s="231"/>
      <c r="J43" s="231"/>
      <c r="K43" s="231"/>
      <c r="L43" s="231"/>
      <c r="M43" s="231"/>
      <c r="N43" s="231"/>
      <c r="O43" s="231"/>
    </row>
    <row r="44" spans="3:15" ht="12.75" customHeight="1">
      <c r="C44" s="230"/>
      <c r="D44" s="231"/>
      <c r="E44" s="231"/>
      <c r="F44" s="231"/>
      <c r="G44" s="231"/>
      <c r="H44" s="231"/>
      <c r="I44" s="231"/>
      <c r="J44" s="231"/>
      <c r="K44" s="231"/>
      <c r="L44" s="231"/>
      <c r="M44" s="231"/>
      <c r="N44" s="231"/>
      <c r="O44" s="231"/>
    </row>
    <row r="45" spans="3:15" ht="12.75" customHeight="1">
      <c r="C45" s="230"/>
      <c r="D45" s="231"/>
      <c r="E45" s="231"/>
      <c r="F45" s="231"/>
      <c r="G45" s="231"/>
      <c r="H45" s="231"/>
      <c r="I45" s="231"/>
      <c r="J45" s="231"/>
      <c r="K45" s="231"/>
      <c r="L45" s="231"/>
      <c r="M45" s="231"/>
      <c r="N45" s="231"/>
      <c r="O45" s="231"/>
    </row>
    <row r="46" spans="3:15" ht="12.75" customHeight="1">
      <c r="C46" s="230"/>
      <c r="D46" s="231"/>
      <c r="E46" s="231"/>
      <c r="F46" s="231"/>
      <c r="G46" s="231"/>
      <c r="H46" s="231"/>
      <c r="I46" s="231"/>
      <c r="J46" s="231"/>
      <c r="K46" s="231"/>
      <c r="L46" s="231"/>
      <c r="M46" s="231"/>
      <c r="N46" s="231"/>
      <c r="O46" s="231"/>
    </row>
    <row r="47" spans="3:15" ht="12.75" customHeight="1">
      <c r="C47" s="230"/>
      <c r="D47" s="231"/>
      <c r="E47" s="231"/>
      <c r="F47" s="231"/>
      <c r="G47" s="231"/>
      <c r="H47" s="231"/>
      <c r="I47" s="231"/>
      <c r="J47" s="231"/>
      <c r="K47" s="231"/>
      <c r="L47" s="231"/>
      <c r="M47" s="231"/>
      <c r="N47" s="231"/>
      <c r="O47" s="231"/>
    </row>
    <row r="48" spans="3:15" ht="12.75" customHeight="1">
      <c r="C48" s="230"/>
      <c r="D48" s="231"/>
      <c r="E48" s="231"/>
      <c r="F48" s="231"/>
      <c r="G48" s="231"/>
      <c r="H48" s="231"/>
      <c r="I48" s="231"/>
      <c r="J48" s="231"/>
      <c r="K48" s="231"/>
      <c r="L48" s="231"/>
      <c r="M48" s="231"/>
      <c r="N48" s="231"/>
      <c r="O48" s="231"/>
    </row>
    <row r="49" spans="3:15" ht="12.75" customHeight="1">
      <c r="C49" s="230"/>
      <c r="D49" s="231"/>
      <c r="E49" s="231"/>
      <c r="F49" s="231"/>
      <c r="G49" s="231"/>
      <c r="H49" s="231"/>
      <c r="I49" s="231"/>
      <c r="J49" s="231"/>
      <c r="K49" s="231"/>
      <c r="L49" s="231"/>
      <c r="M49" s="231"/>
      <c r="N49" s="231"/>
      <c r="O49" s="231"/>
    </row>
    <row r="50" spans="3:15" ht="12.75" customHeight="1">
      <c r="C50" s="230"/>
      <c r="D50" s="231"/>
      <c r="E50" s="231"/>
      <c r="F50" s="231"/>
      <c r="G50" s="231"/>
      <c r="H50" s="231"/>
      <c r="I50" s="231"/>
      <c r="J50" s="231"/>
      <c r="K50" s="231"/>
      <c r="L50" s="231"/>
      <c r="M50" s="231"/>
      <c r="N50" s="231"/>
      <c r="O50" s="231"/>
    </row>
    <row r="51" spans="3:15" ht="12.75" customHeight="1">
      <c r="C51" s="230"/>
      <c r="D51" s="231"/>
      <c r="E51" s="231"/>
      <c r="F51" s="231"/>
      <c r="G51" s="231"/>
      <c r="H51" s="231"/>
      <c r="I51" s="231"/>
      <c r="J51" s="231"/>
      <c r="K51" s="231"/>
      <c r="L51" s="231"/>
      <c r="M51" s="231"/>
      <c r="N51" s="231"/>
      <c r="O51" s="231"/>
    </row>
    <row r="52" spans="3:15" ht="12.75" customHeight="1">
      <c r="C52" s="230"/>
      <c r="D52" s="231"/>
      <c r="E52" s="231"/>
      <c r="F52" s="231"/>
      <c r="G52" s="231"/>
      <c r="H52" s="231"/>
      <c r="I52" s="231"/>
      <c r="J52" s="231"/>
      <c r="K52" s="231"/>
      <c r="L52" s="231"/>
      <c r="M52" s="231"/>
      <c r="N52" s="231"/>
      <c r="O52" s="231"/>
    </row>
    <row r="53" spans="3:15" ht="12.75" customHeight="1">
      <c r="C53" s="230"/>
      <c r="D53" s="231"/>
      <c r="E53" s="231"/>
      <c r="F53" s="231"/>
      <c r="G53" s="231"/>
      <c r="H53" s="231"/>
      <c r="I53" s="231"/>
      <c r="J53" s="231"/>
      <c r="K53" s="231"/>
      <c r="L53" s="231"/>
      <c r="M53" s="231"/>
      <c r="N53" s="231"/>
      <c r="O53" s="231"/>
    </row>
    <row r="54" spans="3:15" ht="12.75" customHeight="1">
      <c r="C54" s="230"/>
      <c r="D54" s="231"/>
      <c r="E54" s="231"/>
      <c r="F54" s="231"/>
      <c r="G54" s="231"/>
      <c r="H54" s="231"/>
      <c r="I54" s="231"/>
      <c r="J54" s="231"/>
      <c r="K54" s="231"/>
      <c r="L54" s="231"/>
      <c r="M54" s="231"/>
      <c r="N54" s="231"/>
      <c r="O54" s="231"/>
    </row>
    <row r="55" spans="3:15" ht="12.75" customHeight="1">
      <c r="C55" s="230"/>
      <c r="D55" s="231"/>
      <c r="E55" s="231"/>
      <c r="F55" s="231"/>
      <c r="G55" s="231"/>
      <c r="H55" s="231"/>
      <c r="I55" s="231"/>
      <c r="J55" s="231"/>
      <c r="K55" s="231"/>
      <c r="L55" s="231"/>
      <c r="M55" s="231"/>
      <c r="N55" s="231"/>
      <c r="O55" s="231"/>
    </row>
    <row r="56" spans="3:15" ht="12.75" customHeight="1">
      <c r="C56" s="230"/>
      <c r="D56" s="231"/>
      <c r="E56" s="231"/>
      <c r="F56" s="231"/>
      <c r="G56" s="231"/>
      <c r="H56" s="231"/>
      <c r="I56" s="231"/>
      <c r="J56" s="231"/>
      <c r="K56" s="231"/>
      <c r="L56" s="231"/>
      <c r="M56" s="231"/>
      <c r="N56" s="231"/>
      <c r="O56" s="231"/>
    </row>
    <row r="57" spans="3:15" ht="12.75" customHeight="1">
      <c r="C57" s="230"/>
      <c r="D57" s="231"/>
      <c r="E57" s="231"/>
      <c r="F57" s="231"/>
      <c r="G57" s="231"/>
      <c r="H57" s="231"/>
      <c r="I57" s="231"/>
      <c r="J57" s="231"/>
      <c r="K57" s="231"/>
      <c r="L57" s="231"/>
      <c r="M57" s="231"/>
      <c r="N57" s="231"/>
      <c r="O57" s="231"/>
    </row>
    <row r="58" spans="3:15" ht="12.75" customHeight="1">
      <c r="C58" s="230"/>
      <c r="D58" s="231"/>
      <c r="E58" s="231"/>
      <c r="F58" s="231"/>
      <c r="G58" s="231"/>
      <c r="H58" s="231"/>
      <c r="I58" s="231"/>
      <c r="J58" s="231"/>
      <c r="K58" s="231"/>
      <c r="L58" s="231"/>
      <c r="M58" s="231"/>
      <c r="N58" s="231"/>
      <c r="O58" s="231"/>
    </row>
    <row r="59" spans="3:15" ht="12.75" customHeight="1">
      <c r="C59" s="230"/>
      <c r="D59" s="231"/>
      <c r="E59" s="231"/>
      <c r="F59" s="231"/>
      <c r="G59" s="231"/>
      <c r="H59" s="231"/>
      <c r="I59" s="231"/>
      <c r="J59" s="231"/>
      <c r="K59" s="231"/>
      <c r="L59" s="231"/>
      <c r="M59" s="231"/>
      <c r="N59" s="231"/>
      <c r="O59" s="231"/>
    </row>
    <row r="60" spans="3:15" ht="12.75" customHeight="1">
      <c r="C60" s="230"/>
      <c r="D60" s="231"/>
      <c r="E60" s="231"/>
      <c r="F60" s="231"/>
      <c r="G60" s="231"/>
      <c r="H60" s="231"/>
      <c r="I60" s="231"/>
      <c r="J60" s="231"/>
      <c r="K60" s="231"/>
      <c r="L60" s="231"/>
      <c r="M60" s="231"/>
      <c r="N60" s="231"/>
      <c r="O60" s="231"/>
    </row>
    <row r="61" spans="3:15" ht="12.75" customHeight="1">
      <c r="C61" s="230"/>
      <c r="D61" s="231"/>
      <c r="E61" s="231"/>
      <c r="F61" s="231"/>
      <c r="G61" s="231"/>
      <c r="H61" s="231"/>
      <c r="I61" s="231"/>
      <c r="J61" s="231"/>
      <c r="K61" s="231"/>
      <c r="L61" s="231"/>
      <c r="M61" s="231"/>
      <c r="N61" s="231"/>
      <c r="O61" s="231"/>
    </row>
    <row r="62" spans="3:15" ht="12.75" customHeight="1">
      <c r="C62" s="230"/>
      <c r="D62" s="231"/>
      <c r="E62" s="231"/>
      <c r="F62" s="231"/>
      <c r="G62" s="231"/>
      <c r="H62" s="231"/>
      <c r="I62" s="231"/>
      <c r="J62" s="231"/>
      <c r="K62" s="231"/>
      <c r="L62" s="231"/>
      <c r="M62" s="231"/>
      <c r="N62" s="231"/>
      <c r="O62" s="231"/>
    </row>
    <row r="63" spans="3:15" ht="12.75" customHeight="1">
      <c r="C63" s="230"/>
      <c r="D63" s="231"/>
      <c r="E63" s="231"/>
      <c r="F63" s="231"/>
      <c r="G63" s="231"/>
      <c r="H63" s="231"/>
      <c r="I63" s="231"/>
      <c r="J63" s="231"/>
      <c r="K63" s="231"/>
      <c r="L63" s="231"/>
      <c r="M63" s="231"/>
      <c r="N63" s="231"/>
      <c r="O63" s="231"/>
    </row>
    <row r="64" spans="3:15" ht="12.75" customHeight="1">
      <c r="C64" s="230"/>
      <c r="D64" s="231"/>
      <c r="E64" s="231"/>
      <c r="F64" s="231"/>
      <c r="G64" s="231"/>
      <c r="H64" s="231"/>
      <c r="I64" s="231"/>
      <c r="J64" s="231"/>
      <c r="K64" s="231"/>
      <c r="L64" s="231"/>
      <c r="M64" s="231"/>
      <c r="N64" s="231"/>
      <c r="O64" s="231"/>
    </row>
    <row r="65" spans="3:15" ht="12.75" customHeight="1">
      <c r="C65" s="230"/>
      <c r="D65" s="231"/>
      <c r="E65" s="231"/>
      <c r="F65" s="231"/>
      <c r="G65" s="231"/>
      <c r="H65" s="231"/>
      <c r="I65" s="231"/>
      <c r="J65" s="231"/>
      <c r="K65" s="231"/>
      <c r="L65" s="231"/>
      <c r="M65" s="231"/>
      <c r="N65" s="231"/>
      <c r="O65" s="231"/>
    </row>
    <row r="66" spans="3:15" ht="12.75" customHeight="1">
      <c r="C66" s="230"/>
      <c r="D66" s="231"/>
      <c r="E66" s="231"/>
      <c r="F66" s="231"/>
      <c r="G66" s="231"/>
      <c r="H66" s="231"/>
      <c r="I66" s="231"/>
      <c r="J66" s="231"/>
      <c r="K66" s="231"/>
      <c r="L66" s="231"/>
      <c r="M66" s="231"/>
      <c r="N66" s="231"/>
      <c r="O66" s="231"/>
    </row>
    <row r="67" spans="3:15" ht="12.75" customHeight="1">
      <c r="C67" s="230"/>
      <c r="D67" s="231"/>
      <c r="E67" s="231"/>
      <c r="F67" s="231"/>
      <c r="G67" s="231"/>
      <c r="H67" s="231"/>
      <c r="I67" s="231"/>
      <c r="J67" s="231"/>
      <c r="K67" s="231"/>
      <c r="L67" s="231"/>
      <c r="M67" s="231"/>
      <c r="N67" s="231"/>
      <c r="O67" s="231"/>
    </row>
    <row r="68" spans="3:15" ht="12.75" customHeight="1">
      <c r="C68" s="230"/>
      <c r="D68" s="231"/>
      <c r="E68" s="231"/>
      <c r="F68" s="231"/>
      <c r="G68" s="231"/>
      <c r="H68" s="231"/>
      <c r="I68" s="231"/>
      <c r="J68" s="231"/>
      <c r="K68" s="231"/>
      <c r="L68" s="231"/>
      <c r="M68" s="231"/>
      <c r="N68" s="231"/>
      <c r="O68" s="231"/>
    </row>
    <row r="69" spans="3:15" ht="12.75" customHeight="1">
      <c r="C69" s="230"/>
      <c r="D69" s="231"/>
      <c r="E69" s="231"/>
      <c r="F69" s="231"/>
      <c r="G69" s="231"/>
      <c r="H69" s="231"/>
      <c r="I69" s="231"/>
      <c r="J69" s="231"/>
      <c r="K69" s="231"/>
      <c r="L69" s="231"/>
      <c r="M69" s="231"/>
      <c r="N69" s="231"/>
      <c r="O69" s="231"/>
    </row>
    <row r="70" spans="3:15" ht="12.75" customHeight="1">
      <c r="C70" s="230"/>
      <c r="D70" s="231"/>
      <c r="E70" s="231"/>
      <c r="F70" s="231"/>
      <c r="G70" s="231"/>
      <c r="H70" s="231"/>
      <c r="I70" s="231"/>
      <c r="J70" s="231"/>
      <c r="K70" s="231"/>
      <c r="L70" s="231"/>
      <c r="M70" s="231"/>
      <c r="N70" s="231"/>
      <c r="O70" s="231"/>
    </row>
    <row r="71" spans="3:15" ht="12.75" customHeight="1">
      <c r="C71" s="230"/>
      <c r="D71" s="231"/>
      <c r="E71" s="231"/>
      <c r="F71" s="231"/>
      <c r="G71" s="231"/>
      <c r="H71" s="231"/>
      <c r="I71" s="231"/>
      <c r="J71" s="231"/>
      <c r="K71" s="231"/>
      <c r="L71" s="231"/>
      <c r="M71" s="231"/>
      <c r="N71" s="231"/>
      <c r="O71" s="231"/>
    </row>
    <row r="72" spans="3:15" ht="12.75" customHeight="1">
      <c r="C72" s="230"/>
      <c r="D72" s="231"/>
      <c r="E72" s="231"/>
      <c r="F72" s="231"/>
      <c r="G72" s="231"/>
      <c r="H72" s="231"/>
      <c r="I72" s="231"/>
      <c r="J72" s="231"/>
      <c r="K72" s="231"/>
      <c r="L72" s="231"/>
      <c r="M72" s="231"/>
      <c r="N72" s="231"/>
      <c r="O72" s="231"/>
    </row>
    <row r="73" spans="3:15" ht="12.75" customHeight="1">
      <c r="C73" s="230"/>
      <c r="D73" s="231"/>
      <c r="E73" s="231"/>
      <c r="F73" s="231"/>
      <c r="G73" s="231"/>
      <c r="H73" s="231"/>
      <c r="I73" s="231"/>
      <c r="J73" s="231"/>
      <c r="K73" s="231"/>
      <c r="L73" s="231"/>
      <c r="M73" s="231"/>
      <c r="N73" s="231"/>
      <c r="O73" s="231"/>
    </row>
    <row r="74" spans="3:15" ht="12.75" customHeight="1">
      <c r="C74" s="230"/>
      <c r="D74" s="231"/>
      <c r="E74" s="231"/>
      <c r="F74" s="231"/>
      <c r="G74" s="231"/>
      <c r="H74" s="231"/>
      <c r="I74" s="231"/>
      <c r="J74" s="231"/>
      <c r="K74" s="231"/>
      <c r="L74" s="231"/>
      <c r="M74" s="231"/>
      <c r="N74" s="231"/>
      <c r="O74" s="231"/>
    </row>
    <row r="75" spans="3:15" ht="12.75" customHeight="1">
      <c r="C75" s="230"/>
      <c r="D75" s="231"/>
      <c r="E75" s="231"/>
      <c r="F75" s="231"/>
      <c r="G75" s="231"/>
      <c r="H75" s="231"/>
      <c r="I75" s="231"/>
      <c r="J75" s="231"/>
      <c r="K75" s="231"/>
      <c r="L75" s="231"/>
      <c r="M75" s="231"/>
      <c r="N75" s="231"/>
      <c r="O75" s="231"/>
    </row>
    <row r="76" spans="3:15" ht="12.75" customHeight="1">
      <c r="C76" s="230"/>
      <c r="D76" s="231"/>
      <c r="E76" s="231"/>
      <c r="F76" s="231"/>
      <c r="G76" s="231"/>
      <c r="H76" s="231"/>
      <c r="I76" s="231"/>
      <c r="J76" s="231"/>
      <c r="K76" s="231"/>
      <c r="L76" s="231"/>
      <c r="M76" s="231"/>
      <c r="N76" s="231"/>
      <c r="O76" s="231"/>
    </row>
    <row r="77" spans="3:15" ht="12.75" customHeight="1">
      <c r="C77" s="230"/>
      <c r="D77" s="231"/>
      <c r="E77" s="231"/>
      <c r="F77" s="231"/>
      <c r="G77" s="231"/>
      <c r="H77" s="231"/>
      <c r="I77" s="231"/>
      <c r="J77" s="231"/>
      <c r="K77" s="231"/>
      <c r="L77" s="231"/>
      <c r="M77" s="231"/>
      <c r="N77" s="231"/>
      <c r="O77" s="231"/>
    </row>
    <row r="78" spans="3:15" ht="12.75" customHeight="1">
      <c r="C78" s="230"/>
      <c r="D78" s="231"/>
      <c r="E78" s="231"/>
      <c r="F78" s="231"/>
      <c r="G78" s="231"/>
      <c r="H78" s="231"/>
      <c r="I78" s="231"/>
      <c r="J78" s="231"/>
      <c r="K78" s="231"/>
      <c r="L78" s="231"/>
      <c r="M78" s="231"/>
      <c r="N78" s="231"/>
      <c r="O78" s="231"/>
    </row>
    <row r="79" spans="3:15" ht="12.75" customHeight="1">
      <c r="C79" s="230"/>
      <c r="D79" s="231"/>
      <c r="E79" s="231"/>
      <c r="F79" s="231"/>
      <c r="G79" s="231"/>
      <c r="H79" s="231"/>
      <c r="I79" s="231"/>
      <c r="J79" s="231"/>
      <c r="K79" s="231"/>
      <c r="L79" s="231"/>
      <c r="M79" s="231"/>
      <c r="N79" s="231"/>
      <c r="O79" s="231"/>
    </row>
    <row r="80" spans="3:15" ht="12.75" customHeight="1">
      <c r="C80" s="230"/>
      <c r="D80" s="231"/>
      <c r="E80" s="231"/>
      <c r="F80" s="231"/>
      <c r="G80" s="231"/>
      <c r="H80" s="231"/>
      <c r="I80" s="231"/>
      <c r="J80" s="231"/>
      <c r="K80" s="231"/>
      <c r="L80" s="231"/>
      <c r="M80" s="231"/>
      <c r="N80" s="231"/>
      <c r="O80" s="231"/>
    </row>
    <row r="81" spans="3:15" ht="12.75" customHeight="1">
      <c r="C81" s="230"/>
      <c r="D81" s="231"/>
      <c r="E81" s="231"/>
      <c r="F81" s="231"/>
      <c r="G81" s="231"/>
      <c r="H81" s="231"/>
      <c r="I81" s="231"/>
      <c r="J81" s="231"/>
      <c r="K81" s="231"/>
      <c r="L81" s="231"/>
      <c r="M81" s="231"/>
      <c r="N81" s="231"/>
      <c r="O81" s="231"/>
    </row>
    <row r="82" spans="3:15" ht="12.75" customHeight="1">
      <c r="C82" s="230"/>
      <c r="D82" s="231"/>
      <c r="E82" s="231"/>
      <c r="F82" s="231"/>
      <c r="G82" s="231"/>
      <c r="H82" s="231"/>
      <c r="I82" s="231"/>
      <c r="J82" s="231"/>
      <c r="K82" s="231"/>
      <c r="L82" s="231"/>
      <c r="M82" s="231"/>
      <c r="N82" s="231"/>
      <c r="O82" s="231"/>
    </row>
    <row r="83" spans="3:15" ht="12.75" customHeight="1">
      <c r="C83" s="230"/>
      <c r="D83" s="231"/>
      <c r="E83" s="231"/>
      <c r="F83" s="231"/>
      <c r="G83" s="231"/>
      <c r="H83" s="231"/>
      <c r="I83" s="231"/>
      <c r="J83" s="231"/>
      <c r="K83" s="231"/>
      <c r="L83" s="231"/>
      <c r="M83" s="231"/>
      <c r="N83" s="231"/>
      <c r="O83" s="231"/>
    </row>
    <row r="84" spans="3:15" ht="12.75" customHeight="1">
      <c r="C84" s="230"/>
      <c r="D84" s="231"/>
      <c r="E84" s="231"/>
      <c r="F84" s="231"/>
      <c r="G84" s="231"/>
      <c r="H84" s="231"/>
      <c r="I84" s="231"/>
      <c r="J84" s="231"/>
      <c r="K84" s="231"/>
      <c r="L84" s="231"/>
      <c r="M84" s="231"/>
      <c r="N84" s="231"/>
      <c r="O84" s="231"/>
    </row>
    <row r="85" spans="3:15" ht="12.75" customHeight="1">
      <c r="C85" s="230"/>
      <c r="D85" s="231"/>
      <c r="E85" s="231"/>
      <c r="F85" s="231"/>
      <c r="G85" s="231"/>
      <c r="H85" s="231"/>
      <c r="I85" s="231"/>
      <c r="J85" s="231"/>
      <c r="K85" s="231"/>
      <c r="L85" s="231"/>
      <c r="M85" s="231"/>
      <c r="N85" s="231"/>
      <c r="O85" s="231"/>
    </row>
    <row r="86" spans="3:15" ht="12.75" customHeight="1">
      <c r="C86" s="230"/>
      <c r="D86" s="231"/>
      <c r="E86" s="231"/>
      <c r="F86" s="231"/>
      <c r="G86" s="231"/>
      <c r="H86" s="231"/>
      <c r="I86" s="231"/>
      <c r="J86" s="231"/>
      <c r="K86" s="231"/>
      <c r="L86" s="231"/>
      <c r="M86" s="231"/>
      <c r="N86" s="231"/>
      <c r="O86" s="231"/>
    </row>
    <row r="87" spans="3:15" ht="12.75" customHeight="1">
      <c r="C87" s="230"/>
      <c r="D87" s="231"/>
      <c r="E87" s="231"/>
      <c r="F87" s="231"/>
      <c r="G87" s="231"/>
      <c r="H87" s="231"/>
      <c r="I87" s="231"/>
      <c r="J87" s="231"/>
      <c r="K87" s="231"/>
      <c r="L87" s="231"/>
      <c r="M87" s="231"/>
      <c r="N87" s="231"/>
      <c r="O87" s="231"/>
    </row>
    <row r="88" spans="3:15" ht="12.75" customHeight="1">
      <c r="C88" s="230"/>
      <c r="D88" s="231"/>
      <c r="E88" s="231"/>
      <c r="F88" s="231"/>
      <c r="G88" s="231"/>
      <c r="H88" s="231"/>
      <c r="I88" s="231"/>
      <c r="J88" s="231"/>
      <c r="K88" s="231"/>
      <c r="L88" s="231"/>
      <c r="M88" s="231"/>
      <c r="N88" s="231"/>
      <c r="O88" s="231"/>
    </row>
    <row r="89" spans="3:15" ht="12.75" customHeight="1">
      <c r="C89" s="230"/>
      <c r="D89" s="231"/>
      <c r="E89" s="231"/>
      <c r="F89" s="231"/>
      <c r="G89" s="231"/>
      <c r="H89" s="231"/>
      <c r="I89" s="231"/>
      <c r="J89" s="231"/>
      <c r="K89" s="231"/>
      <c r="L89" s="231"/>
      <c r="M89" s="231"/>
      <c r="N89" s="231"/>
      <c r="O89" s="231"/>
    </row>
    <row r="90" spans="3:15" ht="12.75" customHeight="1">
      <c r="C90" s="230"/>
      <c r="D90" s="231"/>
      <c r="E90" s="231"/>
      <c r="F90" s="231"/>
      <c r="G90" s="231"/>
      <c r="H90" s="231"/>
      <c r="I90" s="231"/>
      <c r="J90" s="231"/>
      <c r="K90" s="231"/>
      <c r="L90" s="231"/>
      <c r="M90" s="231"/>
      <c r="N90" s="231"/>
      <c r="O90" s="231"/>
    </row>
    <row r="91" spans="3:15" ht="12.75" customHeight="1">
      <c r="C91" s="230"/>
      <c r="D91" s="231"/>
      <c r="E91" s="231"/>
      <c r="F91" s="231"/>
      <c r="G91" s="231"/>
      <c r="H91" s="231"/>
      <c r="I91" s="231"/>
      <c r="J91" s="231"/>
      <c r="K91" s="231"/>
      <c r="L91" s="231"/>
      <c r="M91" s="231"/>
      <c r="N91" s="231"/>
      <c r="O91" s="231"/>
    </row>
    <row r="92" spans="3:15" ht="12.75" customHeight="1">
      <c r="C92" s="230"/>
      <c r="D92" s="231"/>
      <c r="E92" s="231"/>
      <c r="F92" s="231"/>
      <c r="G92" s="231"/>
      <c r="H92" s="231"/>
      <c r="I92" s="231"/>
      <c r="J92" s="231"/>
      <c r="K92" s="231"/>
      <c r="L92" s="231"/>
      <c r="M92" s="231"/>
      <c r="N92" s="231"/>
      <c r="O92" s="231"/>
    </row>
    <row r="93" spans="3:15" ht="12.75" customHeight="1">
      <c r="C93" s="230"/>
      <c r="D93" s="231"/>
      <c r="E93" s="231"/>
      <c r="F93" s="231"/>
      <c r="G93" s="231"/>
      <c r="H93" s="231"/>
      <c r="I93" s="231"/>
      <c r="J93" s="231"/>
      <c r="K93" s="231"/>
      <c r="L93" s="231"/>
      <c r="M93" s="231"/>
      <c r="N93" s="231"/>
      <c r="O93" s="231"/>
    </row>
    <row r="94" spans="3:15" ht="12.75" customHeight="1">
      <c r="C94" s="230"/>
      <c r="D94" s="231"/>
      <c r="E94" s="231"/>
      <c r="F94" s="231"/>
      <c r="G94" s="231"/>
      <c r="H94" s="231"/>
      <c r="I94" s="231"/>
      <c r="J94" s="231"/>
      <c r="K94" s="231"/>
      <c r="L94" s="231"/>
      <c r="M94" s="231"/>
      <c r="N94" s="231"/>
      <c r="O94" s="231"/>
    </row>
    <row r="95" spans="3:15" ht="12.75" customHeight="1">
      <c r="C95" s="230"/>
      <c r="D95" s="231"/>
      <c r="E95" s="231"/>
      <c r="F95" s="231"/>
      <c r="G95" s="231"/>
      <c r="H95" s="231"/>
      <c r="I95" s="231"/>
      <c r="J95" s="231"/>
      <c r="K95" s="231"/>
      <c r="L95" s="231"/>
      <c r="M95" s="231"/>
      <c r="N95" s="231"/>
      <c r="O95" s="231"/>
    </row>
    <row r="96" spans="3:15" ht="12.75" customHeight="1">
      <c r="C96" s="230"/>
      <c r="D96" s="231"/>
      <c r="E96" s="231"/>
      <c r="F96" s="231"/>
      <c r="G96" s="231"/>
      <c r="H96" s="231"/>
      <c r="I96" s="231"/>
      <c r="J96" s="231"/>
      <c r="K96" s="231"/>
      <c r="L96" s="231"/>
      <c r="M96" s="231"/>
      <c r="N96" s="231"/>
      <c r="O96" s="231"/>
    </row>
    <row r="97" spans="3:15" ht="12.75" customHeight="1">
      <c r="C97" s="230"/>
      <c r="D97" s="231"/>
      <c r="E97" s="231"/>
      <c r="F97" s="231"/>
      <c r="G97" s="231"/>
      <c r="H97" s="231"/>
      <c r="I97" s="231"/>
      <c r="J97" s="231"/>
      <c r="K97" s="231"/>
      <c r="L97" s="231"/>
      <c r="M97" s="231"/>
      <c r="N97" s="231"/>
      <c r="O97" s="231"/>
    </row>
    <row r="98" spans="3:15" ht="12.75" customHeight="1">
      <c r="C98" s="230"/>
      <c r="D98" s="231"/>
      <c r="E98" s="231"/>
      <c r="F98" s="231"/>
      <c r="G98" s="231"/>
      <c r="H98" s="231"/>
      <c r="I98" s="231"/>
      <c r="J98" s="231"/>
      <c r="K98" s="231"/>
      <c r="L98" s="231"/>
      <c r="M98" s="231"/>
      <c r="N98" s="231"/>
      <c r="O98" s="231"/>
    </row>
  </sheetData>
  <mergeCells count="97">
    <mergeCell ref="C51:O51"/>
    <mergeCell ref="C52:O52"/>
    <mergeCell ref="C53:O53"/>
    <mergeCell ref="C54:O54"/>
    <mergeCell ref="C55:O55"/>
    <mergeCell ref="C56:O56"/>
    <mergeCell ref="C57:O57"/>
    <mergeCell ref="C58:O58"/>
    <mergeCell ref="C59:O59"/>
    <mergeCell ref="C60:O60"/>
    <mergeCell ref="C61:O61"/>
    <mergeCell ref="C62:O62"/>
    <mergeCell ref="C63:O63"/>
    <mergeCell ref="C64:O64"/>
    <mergeCell ref="C65:O65"/>
    <mergeCell ref="C66:O66"/>
    <mergeCell ref="C67:O67"/>
    <mergeCell ref="C68:O68"/>
    <mergeCell ref="C69:O69"/>
    <mergeCell ref="C70:O70"/>
    <mergeCell ref="C71:O71"/>
    <mergeCell ref="C72:O72"/>
    <mergeCell ref="C73:O73"/>
    <mergeCell ref="C74:O74"/>
    <mergeCell ref="C75:O75"/>
    <mergeCell ref="C76:O76"/>
    <mergeCell ref="C77:O77"/>
    <mergeCell ref="C78:O78"/>
    <mergeCell ref="C79:O79"/>
    <mergeCell ref="C80:O80"/>
    <mergeCell ref="C81:O81"/>
    <mergeCell ref="C82:O82"/>
    <mergeCell ref="C83:O83"/>
    <mergeCell ref="C84:O84"/>
    <mergeCell ref="C85:O85"/>
    <mergeCell ref="C98:O98"/>
    <mergeCell ref="C86:O86"/>
    <mergeCell ref="C87:O87"/>
    <mergeCell ref="C88:O88"/>
    <mergeCell ref="C89:O89"/>
    <mergeCell ref="C90:O90"/>
    <mergeCell ref="C91:O91"/>
    <mergeCell ref="C92:O92"/>
    <mergeCell ref="C93:O93"/>
    <mergeCell ref="C94:O94"/>
    <mergeCell ref="C95:O95"/>
    <mergeCell ref="C96:O96"/>
    <mergeCell ref="C97:O97"/>
    <mergeCell ref="A1:O2"/>
    <mergeCell ref="C3:O3"/>
    <mergeCell ref="C4:O4"/>
    <mergeCell ref="C5:O5"/>
    <mergeCell ref="C6:O6"/>
    <mergeCell ref="C7:O7"/>
    <mergeCell ref="C8:O8"/>
    <mergeCell ref="C9:O9"/>
    <mergeCell ref="C10:O10"/>
    <mergeCell ref="C11:O11"/>
    <mergeCell ref="C12:O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7:O47"/>
    <mergeCell ref="C48:O48"/>
    <mergeCell ref="C49:O49"/>
    <mergeCell ref="C50:O50"/>
    <mergeCell ref="C42:O42"/>
    <mergeCell ref="C43:O43"/>
    <mergeCell ref="C44:O44"/>
    <mergeCell ref="C45:O45"/>
    <mergeCell ref="C46:O46"/>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54"/>
  <sheetViews>
    <sheetView workbookViewId="0">
      <pane ySplit="1" topLeftCell="A2" activePane="bottomLeft" state="frozen"/>
      <selection pane="bottomLeft" activeCell="B3" sqref="B3"/>
    </sheetView>
  </sheetViews>
  <sheetFormatPr defaultColWidth="14.42578125" defaultRowHeight="15" customHeight="1"/>
  <cols>
    <col min="1" max="1" width="11.85546875" customWidth="1"/>
    <col min="2" max="2" width="89.7109375" customWidth="1"/>
    <col min="3" max="3" width="8.85546875" customWidth="1"/>
    <col min="4" max="4" width="25.42578125" customWidth="1"/>
    <col min="5" max="26" width="8.85546875" customWidth="1"/>
  </cols>
  <sheetData>
    <row r="1" spans="1:4" ht="13.5" customHeight="1">
      <c r="A1" s="108" t="s">
        <v>424</v>
      </c>
      <c r="B1" s="108" t="s">
        <v>481</v>
      </c>
      <c r="C1" s="108" t="s">
        <v>406</v>
      </c>
      <c r="D1" s="108" t="s">
        <v>487</v>
      </c>
    </row>
    <row r="2" spans="1:4" ht="13.5" customHeight="1">
      <c r="A2" s="107">
        <v>16</v>
      </c>
      <c r="B2" s="107" t="s">
        <v>488</v>
      </c>
      <c r="C2" s="107">
        <v>0</v>
      </c>
      <c r="D2" s="107"/>
    </row>
    <row r="3" spans="1:4" ht="13.5" customHeight="1">
      <c r="A3" s="107"/>
      <c r="B3" s="107" t="s">
        <v>489</v>
      </c>
      <c r="C3" s="107">
        <v>3</v>
      </c>
      <c r="D3" s="107"/>
    </row>
    <row r="4" spans="1:4" ht="13.5" customHeight="1">
      <c r="A4" s="107"/>
      <c r="B4" s="107" t="s">
        <v>490</v>
      </c>
      <c r="C4" s="107">
        <v>6</v>
      </c>
      <c r="D4" s="107"/>
    </row>
    <row r="5" spans="1:4" ht="13.5" customHeight="1">
      <c r="A5" s="107"/>
      <c r="B5" s="107" t="s">
        <v>491</v>
      </c>
      <c r="C5" s="107">
        <v>9</v>
      </c>
      <c r="D5" s="107"/>
    </row>
    <row r="6" spans="1:4" ht="13.5" customHeight="1">
      <c r="A6" s="107">
        <v>17</v>
      </c>
      <c r="B6" s="107" t="s">
        <v>195</v>
      </c>
      <c r="C6" s="107">
        <v>0</v>
      </c>
      <c r="D6" s="107"/>
    </row>
    <row r="7" spans="1:4" ht="13.5" customHeight="1">
      <c r="A7" s="107"/>
      <c r="B7" s="107" t="s">
        <v>492</v>
      </c>
      <c r="C7" s="107">
        <v>4</v>
      </c>
      <c r="D7" s="107"/>
    </row>
    <row r="8" spans="1:4" ht="13.5" customHeight="1">
      <c r="A8" s="107"/>
      <c r="B8" s="107" t="s">
        <v>493</v>
      </c>
      <c r="C8" s="107">
        <v>6</v>
      </c>
      <c r="D8" s="107"/>
    </row>
    <row r="9" spans="1:4" ht="13.5" customHeight="1">
      <c r="A9" s="107"/>
      <c r="B9" s="107" t="s">
        <v>494</v>
      </c>
      <c r="C9" s="107">
        <v>0</v>
      </c>
      <c r="D9" s="107"/>
    </row>
    <row r="10" spans="1:4" ht="13.5" customHeight="1">
      <c r="A10" s="107">
        <v>18</v>
      </c>
      <c r="B10" s="107" t="s">
        <v>386</v>
      </c>
      <c r="C10" s="107">
        <v>0</v>
      </c>
      <c r="D10" s="107"/>
    </row>
    <row r="11" spans="1:4" ht="13.5" customHeight="1">
      <c r="A11" s="107"/>
      <c r="B11" s="107" t="s">
        <v>495</v>
      </c>
      <c r="C11" s="107">
        <v>3</v>
      </c>
      <c r="D11" s="107"/>
    </row>
    <row r="12" spans="1:4" ht="13.5" customHeight="1">
      <c r="A12" s="107">
        <v>19</v>
      </c>
      <c r="B12" s="107" t="str">
        <f>IF(ISBLANK('[1]Institutional RAQ TOOL'!J6),"Yes, audit is clean (no findings) or no relevant findings","")</f>
        <v/>
      </c>
      <c r="C12" s="107">
        <v>0</v>
      </c>
      <c r="D12" s="107"/>
    </row>
    <row r="13" spans="1:4" ht="13.5" customHeight="1">
      <c r="A13" s="107"/>
      <c r="B13" s="107" t="str">
        <f>IF(ISBLANK('[1]Institutional RAQ TOOL'!M6),"Single audit has findings but no significant deficiencies or material weaknesses","")</f>
        <v/>
      </c>
      <c r="C13" s="107">
        <v>1</v>
      </c>
      <c r="D13" s="107"/>
    </row>
    <row r="14" spans="1:4" ht="13.5" customHeight="1">
      <c r="A14" s="107"/>
      <c r="B14" s="107" t="str">
        <f>IF(ISBLANK('[1]Institutional RAQ TOOL'!M6),"Single audit has qualified or adverse opinions","")</f>
        <v/>
      </c>
      <c r="C14" s="107">
        <v>4</v>
      </c>
      <c r="D14" s="107"/>
    </row>
    <row r="15" spans="1:4" ht="13.5" customHeight="1">
      <c r="A15" s="107"/>
      <c r="B15" s="107" t="str">
        <f>IF(ISBLANK('[1]Institutional RAQ TOOL'!J5),"No Single audit, but completed mini-audit (or similar audit) with no problem(s)","")</f>
        <v/>
      </c>
      <c r="C15" s="107">
        <v>2</v>
      </c>
      <c r="D15" s="107"/>
    </row>
    <row r="16" spans="1:4" ht="13.5" customHeight="1">
      <c r="A16" s="107"/>
      <c r="B16" s="107" t="str">
        <f>IF(ISBLANK('[1]Institutional RAQ TOOL'!J5),"No Single audit, but has alternative recurring annual audit with no findings ","")</f>
        <v/>
      </c>
      <c r="C16" s="107">
        <v>1</v>
      </c>
      <c r="D16" s="107"/>
    </row>
    <row r="17" spans="1:4" ht="13.5" customHeight="1">
      <c r="A17" s="107"/>
      <c r="B17" s="107" t="str">
        <f>IF(ISBLANK('[1]Institutional RAQ TOOL'!J5),"No Single audit, but passed an audit or major review by a federal agency","")</f>
        <v/>
      </c>
      <c r="C17" s="107">
        <v>2</v>
      </c>
      <c r="D17" s="107"/>
    </row>
    <row r="18" spans="1:4" ht="13.5" customHeight="1">
      <c r="A18" s="107"/>
      <c r="B18" s="107" t="str">
        <f>IF(ISBLANK('[1]Institutional RAQ TOOL'!J5),"No Single audit, and mini-audit (or similar audit) identified problem(s)","")</f>
        <v/>
      </c>
      <c r="C18" s="107">
        <v>6</v>
      </c>
      <c r="D18" s="107"/>
    </row>
    <row r="19" spans="1:4" ht="13.5" customHeight="1">
      <c r="A19" s="107"/>
      <c r="B19" s="107" t="str">
        <f>IF(ISBLANK('[1]Institutional RAQ TOOL'!J5),"No audit","")</f>
        <v/>
      </c>
      <c r="C19" s="107">
        <v>6</v>
      </c>
      <c r="D19" s="107"/>
    </row>
    <row r="20" spans="1:4" ht="13.5" customHeight="1">
      <c r="A20" s="107">
        <v>20</v>
      </c>
      <c r="B20" s="107" t="s">
        <v>266</v>
      </c>
      <c r="C20" s="107">
        <v>0</v>
      </c>
      <c r="D20" s="107"/>
    </row>
    <row r="21" spans="1:4" ht="13.5" customHeight="1">
      <c r="A21" s="107"/>
      <c r="B21" s="107" t="s">
        <v>265</v>
      </c>
      <c r="C21" s="107">
        <v>2</v>
      </c>
      <c r="D21" s="107"/>
    </row>
    <row r="22" spans="1:4" ht="13.5" customHeight="1">
      <c r="A22" s="107"/>
      <c r="B22" s="107" t="s">
        <v>264</v>
      </c>
      <c r="C22" s="107">
        <v>4</v>
      </c>
      <c r="D22" s="107"/>
    </row>
    <row r="23" spans="1:4" ht="13.5" customHeight="1">
      <c r="A23" s="107"/>
      <c r="B23" s="107" t="s">
        <v>263</v>
      </c>
      <c r="C23" s="107">
        <v>6</v>
      </c>
      <c r="D23" s="107"/>
    </row>
    <row r="24" spans="1:4" ht="13.5" customHeight="1">
      <c r="A24" s="107"/>
      <c r="B24" s="107" t="s">
        <v>210</v>
      </c>
      <c r="C24" s="107">
        <v>0</v>
      </c>
      <c r="D24" s="107"/>
    </row>
    <row r="25" spans="1:4" ht="13.5" customHeight="1">
      <c r="A25" s="107">
        <v>21</v>
      </c>
      <c r="B25" s="107" t="s">
        <v>210</v>
      </c>
      <c r="C25" s="107">
        <v>0</v>
      </c>
      <c r="D25" s="107"/>
    </row>
    <row r="26" spans="1:4" ht="13.5" customHeight="1">
      <c r="A26" s="107"/>
      <c r="B26" s="107" t="s">
        <v>213</v>
      </c>
      <c r="C26" s="107">
        <v>6</v>
      </c>
      <c r="D26" s="107"/>
    </row>
    <row r="27" spans="1:4" ht="13.5" customHeight="1">
      <c r="A27" s="107">
        <v>22</v>
      </c>
      <c r="B27" s="107" t="s">
        <v>281</v>
      </c>
      <c r="C27" s="107">
        <v>0</v>
      </c>
      <c r="D27" s="107"/>
    </row>
    <row r="28" spans="1:4" ht="13.5" customHeight="1">
      <c r="A28" s="107"/>
      <c r="B28" s="107" t="s">
        <v>285</v>
      </c>
      <c r="C28" s="107">
        <v>4</v>
      </c>
      <c r="D28" s="107"/>
    </row>
    <row r="29" spans="1:4" ht="13.5" customHeight="1">
      <c r="A29" s="107"/>
      <c r="B29" s="107" t="s">
        <v>290</v>
      </c>
      <c r="C29" s="107">
        <v>4</v>
      </c>
      <c r="D29" s="107"/>
    </row>
    <row r="30" spans="1:4" ht="13.5" customHeight="1">
      <c r="A30" s="107"/>
      <c r="B30" s="107" t="s">
        <v>292</v>
      </c>
      <c r="C30" s="107">
        <v>6</v>
      </c>
      <c r="D30" s="107"/>
    </row>
    <row r="31" spans="1:4" ht="13.5" customHeight="1">
      <c r="A31" s="107"/>
      <c r="B31" s="107" t="s">
        <v>295</v>
      </c>
      <c r="C31" s="107">
        <v>6</v>
      </c>
      <c r="D31" s="107"/>
    </row>
    <row r="32" spans="1:4" ht="13.5" customHeight="1">
      <c r="A32" s="107"/>
      <c r="B32" s="107" t="s">
        <v>297</v>
      </c>
      <c r="C32" s="107">
        <v>8</v>
      </c>
      <c r="D32" s="107"/>
    </row>
    <row r="33" spans="1:4" ht="13.5" customHeight="1">
      <c r="A33" s="107">
        <v>23</v>
      </c>
      <c r="B33" s="107" t="s">
        <v>304</v>
      </c>
      <c r="C33" s="107">
        <v>0</v>
      </c>
      <c r="D33" s="107"/>
    </row>
    <row r="34" spans="1:4" ht="13.5" customHeight="1">
      <c r="A34" s="107"/>
      <c r="B34" s="107" t="s">
        <v>305</v>
      </c>
      <c r="C34" s="107">
        <v>2</v>
      </c>
      <c r="D34" s="107"/>
    </row>
    <row r="35" spans="1:4" ht="13.5" customHeight="1">
      <c r="A35" s="107"/>
      <c r="B35" s="107" t="s">
        <v>308</v>
      </c>
      <c r="C35" s="107">
        <v>6</v>
      </c>
      <c r="D35" s="107"/>
    </row>
    <row r="36" spans="1:4" ht="13.5" customHeight="1">
      <c r="A36" s="107">
        <v>24</v>
      </c>
      <c r="B36" s="107" t="s">
        <v>313</v>
      </c>
      <c r="C36" s="107">
        <v>3</v>
      </c>
      <c r="D36" s="107"/>
    </row>
    <row r="37" spans="1:4" ht="13.5" customHeight="1">
      <c r="A37" s="107"/>
      <c r="B37" s="107" t="s">
        <v>496</v>
      </c>
      <c r="C37" s="107">
        <v>2</v>
      </c>
      <c r="D37" s="107"/>
    </row>
    <row r="38" spans="1:4" ht="13.5" customHeight="1">
      <c r="A38" s="107"/>
      <c r="B38" s="107" t="s">
        <v>320</v>
      </c>
      <c r="C38" s="107">
        <v>1</v>
      </c>
      <c r="D38" s="107"/>
    </row>
    <row r="39" spans="1:4" ht="13.5" customHeight="1">
      <c r="A39" s="107"/>
      <c r="B39" s="107" t="s">
        <v>323</v>
      </c>
      <c r="C39" s="107">
        <v>0</v>
      </c>
      <c r="D39" s="107"/>
    </row>
    <row r="40" spans="1:4" ht="13.5" customHeight="1">
      <c r="A40" s="107">
        <v>25</v>
      </c>
      <c r="B40" s="107" t="s">
        <v>329</v>
      </c>
      <c r="C40" s="107">
        <v>0</v>
      </c>
      <c r="D40" s="107"/>
    </row>
    <row r="41" spans="1:4" ht="13.5" customHeight="1">
      <c r="A41" s="107"/>
      <c r="B41" s="107" t="s">
        <v>330</v>
      </c>
      <c r="C41" s="107">
        <v>3</v>
      </c>
      <c r="D41" s="107"/>
    </row>
    <row r="42" spans="1:4" ht="13.5" customHeight="1">
      <c r="A42" s="107"/>
      <c r="B42" s="107" t="s">
        <v>331</v>
      </c>
      <c r="C42" s="107">
        <v>9</v>
      </c>
      <c r="D42" s="107"/>
    </row>
    <row r="43" spans="1:4" ht="13.5" customHeight="1">
      <c r="A43" s="107">
        <v>26</v>
      </c>
      <c r="B43" s="107" t="s">
        <v>213</v>
      </c>
      <c r="C43" s="107">
        <v>0</v>
      </c>
      <c r="D43" s="107"/>
    </row>
    <row r="44" spans="1:4" ht="13.5" customHeight="1">
      <c r="A44" s="107"/>
      <c r="B44" s="107" t="s">
        <v>497</v>
      </c>
      <c r="C44" s="107">
        <v>1</v>
      </c>
      <c r="D44" s="107"/>
    </row>
    <row r="45" spans="1:4" ht="13.5" customHeight="1">
      <c r="A45" s="107"/>
      <c r="B45" s="107" t="s">
        <v>498</v>
      </c>
      <c r="C45" s="107">
        <v>4</v>
      </c>
      <c r="D45" s="107"/>
    </row>
    <row r="46" spans="1:4" ht="13.5" customHeight="1">
      <c r="A46" s="107"/>
      <c r="B46" s="107" t="s">
        <v>499</v>
      </c>
      <c r="C46" s="107">
        <v>6</v>
      </c>
      <c r="D46" s="107"/>
    </row>
    <row r="47" spans="1:4" ht="13.5" customHeight="1">
      <c r="A47" s="107"/>
      <c r="B47" s="107" t="s">
        <v>500</v>
      </c>
      <c r="C47" s="107">
        <v>9</v>
      </c>
      <c r="D47" s="107"/>
    </row>
    <row r="48" spans="1:4" ht="13.5" customHeight="1">
      <c r="A48" s="107">
        <v>27</v>
      </c>
      <c r="B48" s="107" t="s">
        <v>501</v>
      </c>
      <c r="C48" s="107">
        <v>0</v>
      </c>
      <c r="D48" s="107"/>
    </row>
    <row r="49" spans="1:4" ht="13.5" customHeight="1">
      <c r="A49" s="107"/>
      <c r="B49" s="107" t="s">
        <v>502</v>
      </c>
      <c r="C49" s="107">
        <v>1</v>
      </c>
      <c r="D49" s="107"/>
    </row>
    <row r="50" spans="1:4" ht="13.5" customHeight="1">
      <c r="A50" s="107"/>
      <c r="B50" s="107" t="s">
        <v>503</v>
      </c>
      <c r="C50" s="107">
        <v>3</v>
      </c>
      <c r="D50" s="107"/>
    </row>
    <row r="51" spans="1:4" ht="13.5" customHeight="1">
      <c r="A51" s="107"/>
      <c r="B51" s="107" t="s">
        <v>362</v>
      </c>
      <c r="C51" s="107">
        <v>6</v>
      </c>
      <c r="D51" s="107"/>
    </row>
    <row r="52" spans="1:4" ht="13.5" customHeight="1">
      <c r="A52" s="107">
        <v>28</v>
      </c>
      <c r="B52" s="107" t="s">
        <v>366</v>
      </c>
      <c r="C52" s="107">
        <v>0</v>
      </c>
      <c r="D52" s="107"/>
    </row>
    <row r="53" spans="1:4" ht="13.5" customHeight="1">
      <c r="A53" s="107"/>
      <c r="B53" s="107" t="s">
        <v>367</v>
      </c>
      <c r="C53" s="107">
        <v>4</v>
      </c>
      <c r="D53" s="107"/>
    </row>
    <row r="54" spans="1:4" ht="13.5" customHeight="1">
      <c r="A54" s="107"/>
      <c r="B54" s="107" t="s">
        <v>371</v>
      </c>
      <c r="C54" s="107">
        <v>6</v>
      </c>
      <c r="D54" s="10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 1 - RAQ Review Analysis -fi</vt:lpstr>
      <vt:lpstr>RAQ</vt:lpstr>
      <vt:lpstr>Guidance for PTE</vt:lpstr>
      <vt:lpstr>RAQ Tool Answers</vt:lpstr>
      <vt:lpstr>RAQ Answers</vt:lpstr>
      <vt:lpstr>CAT Regulatory Backup</vt:lpstr>
      <vt:lpstr>instructions on how to use the </vt:lpstr>
      <vt:lpstr>RAQ!Print_Area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Clough, Sara W</dc:creator>
  <cp:lastModifiedBy>Prentiss, Robert</cp:lastModifiedBy>
  <cp:lastPrinted>2024-11-21T18:16:31Z</cp:lastPrinted>
  <dcterms:created xsi:type="dcterms:W3CDTF">2015-06-19T22:28:09Z</dcterms:created>
  <dcterms:modified xsi:type="dcterms:W3CDTF">2024-11-21T21:31:03Z</dcterms:modified>
</cp:coreProperties>
</file>